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activeTab="1"/>
  </bookViews>
  <sheets>
    <sheet name="KolAnt" sheetId="1" r:id="rId1"/>
    <sheet name="KolAnt2" sheetId="2" r:id="rId2"/>
    <sheet name="RO" sheetId="3" r:id="rId3"/>
  </sheets>
  <calcPr calcId="125725"/>
</workbook>
</file>

<file path=xl/calcChain.xml><?xml version="1.0" encoding="utf-8"?>
<calcChain xmlns="http://schemas.openxmlformats.org/spreadsheetml/2006/main">
  <c r="S5" i="2"/>
  <c r="DP103" i="3"/>
  <c r="DQ103" s="1"/>
  <c r="DR102"/>
  <c r="DP102"/>
  <c r="DQ102" s="1"/>
  <c r="DR101"/>
  <c r="DQ101"/>
  <c r="DP101"/>
  <c r="DP100"/>
  <c r="DQ100" s="1"/>
  <c r="DP99"/>
  <c r="DQ99" s="1"/>
  <c r="DR98"/>
  <c r="DP98"/>
  <c r="DQ98" s="1"/>
  <c r="DR97"/>
  <c r="DQ97"/>
  <c r="DP97"/>
  <c r="DR96"/>
  <c r="DQ96"/>
  <c r="DP96"/>
  <c r="DP95"/>
  <c r="DQ95" s="1"/>
  <c r="DR94"/>
  <c r="DP94"/>
  <c r="DQ94" s="1"/>
  <c r="DR93"/>
  <c r="DQ93"/>
  <c r="DP93"/>
  <c r="DP92"/>
  <c r="DQ92" s="1"/>
  <c r="DP91"/>
  <c r="DQ91" s="1"/>
  <c r="DR90"/>
  <c r="DP90"/>
  <c r="DQ90" s="1"/>
  <c r="DR89"/>
  <c r="DQ89"/>
  <c r="DP89"/>
  <c r="DR88"/>
  <c r="DQ88"/>
  <c r="DP88"/>
  <c r="DP87"/>
  <c r="DQ87" s="1"/>
  <c r="DR86"/>
  <c r="DP86"/>
  <c r="DQ86" s="1"/>
  <c r="DR85"/>
  <c r="DQ85"/>
  <c r="DP85"/>
  <c r="DP77"/>
  <c r="DQ77" s="1"/>
  <c r="DR76"/>
  <c r="DP76"/>
  <c r="DQ76" s="1"/>
  <c r="DR75"/>
  <c r="DP75"/>
  <c r="DQ75" s="1"/>
  <c r="DP74"/>
  <c r="DQ74" s="1"/>
  <c r="DP73"/>
  <c r="DQ73" s="1"/>
  <c r="DP72"/>
  <c r="DR72" s="1"/>
  <c r="DR71"/>
  <c r="DQ71"/>
  <c r="DP71"/>
  <c r="DR70"/>
  <c r="DQ70"/>
  <c r="DP70"/>
  <c r="DP69"/>
  <c r="DQ69" s="1"/>
  <c r="DR68"/>
  <c r="DP68"/>
  <c r="DQ68" s="1"/>
  <c r="DR67"/>
  <c r="DP67"/>
  <c r="DQ67" s="1"/>
  <c r="DP66"/>
  <c r="DQ66" s="1"/>
  <c r="DP65"/>
  <c r="DQ65" s="1"/>
  <c r="DP64"/>
  <c r="DR64" s="1"/>
  <c r="DR63"/>
  <c r="DQ63"/>
  <c r="DP63"/>
  <c r="DR62"/>
  <c r="DQ62"/>
  <c r="DP62"/>
  <c r="DP61"/>
  <c r="DQ61" s="1"/>
  <c r="DR60"/>
  <c r="DP60"/>
  <c r="DQ60" s="1"/>
  <c r="DR59"/>
  <c r="DP59"/>
  <c r="DQ59" s="1"/>
  <c r="DP50"/>
  <c r="DQ50" s="1"/>
  <c r="DQ49"/>
  <c r="DP49"/>
  <c r="DR49" s="1"/>
  <c r="DR48"/>
  <c r="DQ48"/>
  <c r="DP48"/>
  <c r="DR47"/>
  <c r="DQ47"/>
  <c r="DP47"/>
  <c r="DP46"/>
  <c r="DQ46" s="1"/>
  <c r="DR45"/>
  <c r="DP45"/>
  <c r="DQ45" s="1"/>
  <c r="DR44"/>
  <c r="DP44"/>
  <c r="DQ44" s="1"/>
  <c r="DR43"/>
  <c r="DQ43"/>
  <c r="DP43"/>
  <c r="DP42"/>
  <c r="DQ42" s="1"/>
  <c r="DQ41"/>
  <c r="DP41"/>
  <c r="DR41" s="1"/>
  <c r="DR40"/>
  <c r="DQ40"/>
  <c r="DP40"/>
  <c r="DR39"/>
  <c r="DQ39"/>
  <c r="DP39"/>
  <c r="DP38"/>
  <c r="DQ38" s="1"/>
  <c r="DR37"/>
  <c r="DP37"/>
  <c r="DQ37" s="1"/>
  <c r="DR36"/>
  <c r="DP36"/>
  <c r="DQ36" s="1"/>
  <c r="DR35"/>
  <c r="DQ35"/>
  <c r="DP35"/>
  <c r="DP34"/>
  <c r="DQ34" s="1"/>
  <c r="DQ33"/>
  <c r="DP33"/>
  <c r="DR33" s="1"/>
  <c r="DR32"/>
  <c r="DQ32"/>
  <c r="DP32"/>
  <c r="DP23"/>
  <c r="DQ23" s="1"/>
  <c r="DP22"/>
  <c r="DQ22" s="1"/>
  <c r="DR21"/>
  <c r="DQ21"/>
  <c r="DP21"/>
  <c r="DQ20"/>
  <c r="DP20"/>
  <c r="DR20" s="1"/>
  <c r="DP19"/>
  <c r="DQ19" s="1"/>
  <c r="DR18"/>
  <c r="DP18"/>
  <c r="DQ18" s="1"/>
  <c r="DR17"/>
  <c r="DQ17"/>
  <c r="DP17"/>
  <c r="DR16"/>
  <c r="DQ16"/>
  <c r="DP16"/>
  <c r="DP15"/>
  <c r="DQ15" s="1"/>
  <c r="DP14"/>
  <c r="DQ14" s="1"/>
  <c r="DR13"/>
  <c r="DQ13"/>
  <c r="DP13"/>
  <c r="DQ12"/>
  <c r="DP12"/>
  <c r="DR12" s="1"/>
  <c r="DP11"/>
  <c r="DQ11" s="1"/>
  <c r="DR10"/>
  <c r="DP10"/>
  <c r="DQ10" s="1"/>
  <c r="DR9"/>
  <c r="DQ9"/>
  <c r="DP9"/>
  <c r="DR8"/>
  <c r="DQ8"/>
  <c r="DP8"/>
  <c r="DP7"/>
  <c r="DQ7" s="1"/>
  <c r="DP6"/>
  <c r="DQ6" s="1"/>
  <c r="DR5"/>
  <c r="DQ5"/>
  <c r="DP5"/>
  <c r="R86"/>
  <c r="U86" s="1"/>
  <c r="S86"/>
  <c r="V86"/>
  <c r="W86"/>
  <c r="R87"/>
  <c r="S87"/>
  <c r="T87"/>
  <c r="U87"/>
  <c r="V87"/>
  <c r="W87"/>
  <c r="R88"/>
  <c r="U88" s="1"/>
  <c r="S88"/>
  <c r="V88"/>
  <c r="W88"/>
  <c r="R89"/>
  <c r="U89" s="1"/>
  <c r="S89"/>
  <c r="V89"/>
  <c r="W89"/>
  <c r="R90"/>
  <c r="U90" s="1"/>
  <c r="S90"/>
  <c r="V90"/>
  <c r="W90"/>
  <c r="R91"/>
  <c r="S91"/>
  <c r="T91"/>
  <c r="U91"/>
  <c r="V91"/>
  <c r="W91"/>
  <c r="R92"/>
  <c r="U92" s="1"/>
  <c r="S92"/>
  <c r="V92"/>
  <c r="W92"/>
  <c r="R93"/>
  <c r="U93" s="1"/>
  <c r="S93"/>
  <c r="V93"/>
  <c r="W93"/>
  <c r="R94"/>
  <c r="U94" s="1"/>
  <c r="S94"/>
  <c r="V94"/>
  <c r="W94"/>
  <c r="R95"/>
  <c r="S95"/>
  <c r="T95"/>
  <c r="U95"/>
  <c r="V95"/>
  <c r="W95"/>
  <c r="R96"/>
  <c r="U96" s="1"/>
  <c r="S96"/>
  <c r="V96"/>
  <c r="W96"/>
  <c r="R97"/>
  <c r="U97" s="1"/>
  <c r="S97"/>
  <c r="V97"/>
  <c r="W97"/>
  <c r="R98"/>
  <c r="U98" s="1"/>
  <c r="S98"/>
  <c r="V98"/>
  <c r="W98"/>
  <c r="R99"/>
  <c r="S99"/>
  <c r="T99"/>
  <c r="U99"/>
  <c r="V99"/>
  <c r="W99"/>
  <c r="R100"/>
  <c r="U100" s="1"/>
  <c r="S100"/>
  <c r="V100"/>
  <c r="W100"/>
  <c r="R101"/>
  <c r="U101" s="1"/>
  <c r="S101"/>
  <c r="V101"/>
  <c r="W101"/>
  <c r="R102"/>
  <c r="U102" s="1"/>
  <c r="S102"/>
  <c r="V102"/>
  <c r="W102"/>
  <c r="R103"/>
  <c r="S103"/>
  <c r="T103"/>
  <c r="U103"/>
  <c r="V103"/>
  <c r="W103"/>
  <c r="W85"/>
  <c r="V85"/>
  <c r="S85"/>
  <c r="R85"/>
  <c r="T85" s="1"/>
  <c r="R60"/>
  <c r="S60"/>
  <c r="T60"/>
  <c r="U60"/>
  <c r="V60"/>
  <c r="W60"/>
  <c r="R61"/>
  <c r="T61" s="1"/>
  <c r="S61"/>
  <c r="U61"/>
  <c r="V61"/>
  <c r="W61"/>
  <c r="R62"/>
  <c r="S62"/>
  <c r="T62"/>
  <c r="U62"/>
  <c r="V62"/>
  <c r="W62"/>
  <c r="R63"/>
  <c r="U63" s="1"/>
  <c r="S63"/>
  <c r="V63"/>
  <c r="W63"/>
  <c r="R64"/>
  <c r="S64"/>
  <c r="T64"/>
  <c r="U64"/>
  <c r="V64"/>
  <c r="W64"/>
  <c r="R65"/>
  <c r="T65" s="1"/>
  <c r="S65"/>
  <c r="U65"/>
  <c r="V65"/>
  <c r="W65"/>
  <c r="R66"/>
  <c r="S66"/>
  <c r="T66"/>
  <c r="U66"/>
  <c r="V66"/>
  <c r="W66"/>
  <c r="R67"/>
  <c r="U67" s="1"/>
  <c r="S67"/>
  <c r="V67"/>
  <c r="W67"/>
  <c r="R68"/>
  <c r="S68"/>
  <c r="T68"/>
  <c r="U68"/>
  <c r="V68"/>
  <c r="W68"/>
  <c r="R69"/>
  <c r="T69" s="1"/>
  <c r="S69"/>
  <c r="U69"/>
  <c r="V69"/>
  <c r="W69"/>
  <c r="R70"/>
  <c r="S70"/>
  <c r="T70"/>
  <c r="U70"/>
  <c r="V70"/>
  <c r="W70"/>
  <c r="R71"/>
  <c r="U71" s="1"/>
  <c r="S71"/>
  <c r="V71"/>
  <c r="W71"/>
  <c r="R72"/>
  <c r="S72"/>
  <c r="T72"/>
  <c r="U72"/>
  <c r="V72"/>
  <c r="W72"/>
  <c r="R73"/>
  <c r="T73" s="1"/>
  <c r="S73"/>
  <c r="U73"/>
  <c r="V73"/>
  <c r="W73"/>
  <c r="R74"/>
  <c r="S74"/>
  <c r="T74"/>
  <c r="U74"/>
  <c r="V74"/>
  <c r="W74"/>
  <c r="R75"/>
  <c r="U75" s="1"/>
  <c r="S75"/>
  <c r="V75"/>
  <c r="W75"/>
  <c r="R76"/>
  <c r="S76"/>
  <c r="T76"/>
  <c r="U76"/>
  <c r="V76"/>
  <c r="W76"/>
  <c r="R77"/>
  <c r="T77" s="1"/>
  <c r="S77"/>
  <c r="U77"/>
  <c r="V77"/>
  <c r="W77"/>
  <c r="W59"/>
  <c r="V59"/>
  <c r="U59"/>
  <c r="T59"/>
  <c r="S59"/>
  <c r="R59"/>
  <c r="R33"/>
  <c r="S33"/>
  <c r="T33"/>
  <c r="U33"/>
  <c r="V33"/>
  <c r="W33"/>
  <c r="R34"/>
  <c r="U34" s="1"/>
  <c r="S34"/>
  <c r="V34"/>
  <c r="W34"/>
  <c r="R35"/>
  <c r="S35"/>
  <c r="T35"/>
  <c r="U35"/>
  <c r="V35"/>
  <c r="W35"/>
  <c r="R36"/>
  <c r="T36" s="1"/>
  <c r="S36"/>
  <c r="U36"/>
  <c r="V36"/>
  <c r="W36"/>
  <c r="R37"/>
  <c r="S37"/>
  <c r="T37"/>
  <c r="U37"/>
  <c r="V37"/>
  <c r="W37"/>
  <c r="R38"/>
  <c r="U38" s="1"/>
  <c r="S38"/>
  <c r="V38"/>
  <c r="W38"/>
  <c r="R39"/>
  <c r="S39"/>
  <c r="T39"/>
  <c r="U39"/>
  <c r="V39"/>
  <c r="W39"/>
  <c r="R40"/>
  <c r="T40" s="1"/>
  <c r="S40"/>
  <c r="U40"/>
  <c r="V40"/>
  <c r="W40"/>
  <c r="R41"/>
  <c r="S41"/>
  <c r="T41"/>
  <c r="U41"/>
  <c r="V41"/>
  <c r="W41"/>
  <c r="R42"/>
  <c r="U42" s="1"/>
  <c r="S42"/>
  <c r="V42"/>
  <c r="W42"/>
  <c r="R43"/>
  <c r="S43"/>
  <c r="T43"/>
  <c r="U43"/>
  <c r="V43"/>
  <c r="W43"/>
  <c r="R44"/>
  <c r="T44" s="1"/>
  <c r="S44"/>
  <c r="U44"/>
  <c r="V44"/>
  <c r="W44"/>
  <c r="R45"/>
  <c r="S45"/>
  <c r="T45"/>
  <c r="U45"/>
  <c r="V45"/>
  <c r="W45"/>
  <c r="R46"/>
  <c r="U46" s="1"/>
  <c r="S46"/>
  <c r="V46"/>
  <c r="W46"/>
  <c r="R47"/>
  <c r="S47"/>
  <c r="T47"/>
  <c r="U47"/>
  <c r="V47"/>
  <c r="W47"/>
  <c r="R48"/>
  <c r="T48" s="1"/>
  <c r="S48"/>
  <c r="U48"/>
  <c r="V48"/>
  <c r="W48"/>
  <c r="R49"/>
  <c r="S49"/>
  <c r="T49"/>
  <c r="U49"/>
  <c r="V49"/>
  <c r="W49"/>
  <c r="R50"/>
  <c r="U50" s="1"/>
  <c r="S50"/>
  <c r="V50"/>
  <c r="W50"/>
  <c r="W32"/>
  <c r="V32"/>
  <c r="S32"/>
  <c r="R32"/>
  <c r="T32" s="1"/>
  <c r="W6"/>
  <c r="W7"/>
  <c r="W8"/>
  <c r="W9"/>
  <c r="W10"/>
  <c r="W11"/>
  <c r="W12"/>
  <c r="W13"/>
  <c r="W14"/>
  <c r="W15"/>
  <c r="W16"/>
  <c r="W17"/>
  <c r="W18"/>
  <c r="W19"/>
  <c r="W20"/>
  <c r="W21"/>
  <c r="W22"/>
  <c r="W23"/>
  <c r="W5"/>
  <c r="V23"/>
  <c r="T23"/>
  <c r="S23"/>
  <c r="R23"/>
  <c r="U23" s="1"/>
  <c r="V22"/>
  <c r="U22"/>
  <c r="S22"/>
  <c r="R22"/>
  <c r="T22" s="1"/>
  <c r="V21"/>
  <c r="U21"/>
  <c r="T21"/>
  <c r="S21"/>
  <c r="R21"/>
  <c r="V20"/>
  <c r="S20"/>
  <c r="R20"/>
  <c r="T20" s="1"/>
  <c r="V19"/>
  <c r="T19"/>
  <c r="S19"/>
  <c r="R19"/>
  <c r="U19" s="1"/>
  <c r="V18"/>
  <c r="U18"/>
  <c r="S18"/>
  <c r="R18"/>
  <c r="T18" s="1"/>
  <c r="V17"/>
  <c r="U17"/>
  <c r="T17"/>
  <c r="S17"/>
  <c r="R17"/>
  <c r="V16"/>
  <c r="S16"/>
  <c r="R16"/>
  <c r="T16" s="1"/>
  <c r="V15"/>
  <c r="T15"/>
  <c r="S15"/>
  <c r="R15"/>
  <c r="U15" s="1"/>
  <c r="V14"/>
  <c r="U14"/>
  <c r="S14"/>
  <c r="R14"/>
  <c r="T14" s="1"/>
  <c r="V13"/>
  <c r="U13"/>
  <c r="T13"/>
  <c r="S13"/>
  <c r="R13"/>
  <c r="V12"/>
  <c r="S12"/>
  <c r="R12"/>
  <c r="T12" s="1"/>
  <c r="V11"/>
  <c r="U11"/>
  <c r="T11"/>
  <c r="S11"/>
  <c r="R11"/>
  <c r="V10"/>
  <c r="U10"/>
  <c r="S10"/>
  <c r="R10"/>
  <c r="T10" s="1"/>
  <c r="V9"/>
  <c r="U9"/>
  <c r="T9"/>
  <c r="S9"/>
  <c r="R9"/>
  <c r="V8"/>
  <c r="S8"/>
  <c r="R8"/>
  <c r="T8" s="1"/>
  <c r="V7"/>
  <c r="U7"/>
  <c r="T7"/>
  <c r="S7"/>
  <c r="R7"/>
  <c r="V6"/>
  <c r="U6"/>
  <c r="S6"/>
  <c r="R6"/>
  <c r="T6" s="1"/>
  <c r="V5"/>
  <c r="U5"/>
  <c r="T5"/>
  <c r="S5"/>
  <c r="R5"/>
  <c r="G103"/>
  <c r="I103" s="1"/>
  <c r="E103"/>
  <c r="D103"/>
  <c r="F103" s="1"/>
  <c r="H103" s="1"/>
  <c r="F102"/>
  <c r="H102" s="1"/>
  <c r="E102"/>
  <c r="D102"/>
  <c r="G102" s="1"/>
  <c r="I102" s="1"/>
  <c r="G101"/>
  <c r="I101" s="1"/>
  <c r="E101"/>
  <c r="D101"/>
  <c r="F101" s="1"/>
  <c r="H101" s="1"/>
  <c r="G100"/>
  <c r="I100" s="1"/>
  <c r="F100"/>
  <c r="H100" s="1"/>
  <c r="E100"/>
  <c r="D100"/>
  <c r="G99"/>
  <c r="I99" s="1"/>
  <c r="E99"/>
  <c r="D99"/>
  <c r="F99" s="1"/>
  <c r="H99" s="1"/>
  <c r="F98"/>
  <c r="H98" s="1"/>
  <c r="E98"/>
  <c r="D98"/>
  <c r="G98" s="1"/>
  <c r="I98" s="1"/>
  <c r="G97"/>
  <c r="I97" s="1"/>
  <c r="E97"/>
  <c r="D97"/>
  <c r="F97" s="1"/>
  <c r="H97" s="1"/>
  <c r="G96"/>
  <c r="I96" s="1"/>
  <c r="F96"/>
  <c r="H96" s="1"/>
  <c r="E96"/>
  <c r="D96"/>
  <c r="G95"/>
  <c r="I95" s="1"/>
  <c r="E95"/>
  <c r="D95"/>
  <c r="F95" s="1"/>
  <c r="H95" s="1"/>
  <c r="F94"/>
  <c r="H94" s="1"/>
  <c r="E94"/>
  <c r="D94"/>
  <c r="G94" s="1"/>
  <c r="I94" s="1"/>
  <c r="G93"/>
  <c r="I93" s="1"/>
  <c r="E93"/>
  <c r="D93"/>
  <c r="F93" s="1"/>
  <c r="H93" s="1"/>
  <c r="G92"/>
  <c r="I92" s="1"/>
  <c r="F92"/>
  <c r="H92" s="1"/>
  <c r="E92"/>
  <c r="D92"/>
  <c r="G91"/>
  <c r="I91" s="1"/>
  <c r="E91"/>
  <c r="D91"/>
  <c r="F91" s="1"/>
  <c r="H91" s="1"/>
  <c r="F90"/>
  <c r="H90" s="1"/>
  <c r="E90"/>
  <c r="D90"/>
  <c r="G90" s="1"/>
  <c r="I90" s="1"/>
  <c r="G89"/>
  <c r="I89" s="1"/>
  <c r="E89"/>
  <c r="D89"/>
  <c r="F89" s="1"/>
  <c r="H89" s="1"/>
  <c r="G88"/>
  <c r="I88" s="1"/>
  <c r="F88"/>
  <c r="H88" s="1"/>
  <c r="E88"/>
  <c r="D88"/>
  <c r="G87"/>
  <c r="I87" s="1"/>
  <c r="E87"/>
  <c r="D87"/>
  <c r="F87" s="1"/>
  <c r="H87" s="1"/>
  <c r="F86"/>
  <c r="H86" s="1"/>
  <c r="E86"/>
  <c r="D86"/>
  <c r="G86" s="1"/>
  <c r="I86" s="1"/>
  <c r="G85"/>
  <c r="I85" s="1"/>
  <c r="E85"/>
  <c r="D85"/>
  <c r="F85" s="1"/>
  <c r="H85" s="1"/>
  <c r="D60"/>
  <c r="G60" s="1"/>
  <c r="I60" s="1"/>
  <c r="E60"/>
  <c r="F60"/>
  <c r="H60" s="1"/>
  <c r="D61"/>
  <c r="G61" s="1"/>
  <c r="I61" s="1"/>
  <c r="E61"/>
  <c r="D62"/>
  <c r="G62" s="1"/>
  <c r="I62" s="1"/>
  <c r="E62"/>
  <c r="F62"/>
  <c r="H62" s="1"/>
  <c r="D63"/>
  <c r="G63" s="1"/>
  <c r="I63" s="1"/>
  <c r="E63"/>
  <c r="D64"/>
  <c r="E64"/>
  <c r="F64"/>
  <c r="H64" s="1"/>
  <c r="G64"/>
  <c r="I64"/>
  <c r="D65"/>
  <c r="G65" s="1"/>
  <c r="I65" s="1"/>
  <c r="E65"/>
  <c r="D66"/>
  <c r="G66" s="1"/>
  <c r="I66" s="1"/>
  <c r="E66"/>
  <c r="F66"/>
  <c r="H66" s="1"/>
  <c r="D67"/>
  <c r="G67" s="1"/>
  <c r="I67" s="1"/>
  <c r="E67"/>
  <c r="D68"/>
  <c r="E68"/>
  <c r="F68"/>
  <c r="H68" s="1"/>
  <c r="G68"/>
  <c r="I68"/>
  <c r="D69"/>
  <c r="G69" s="1"/>
  <c r="I69" s="1"/>
  <c r="E69"/>
  <c r="D70"/>
  <c r="G70" s="1"/>
  <c r="I70" s="1"/>
  <c r="E70"/>
  <c r="F70"/>
  <c r="H70" s="1"/>
  <c r="D71"/>
  <c r="G71" s="1"/>
  <c r="I71" s="1"/>
  <c r="E71"/>
  <c r="D72"/>
  <c r="E72"/>
  <c r="F72"/>
  <c r="H72" s="1"/>
  <c r="G72"/>
  <c r="I72"/>
  <c r="D73"/>
  <c r="G73" s="1"/>
  <c r="I73" s="1"/>
  <c r="E73"/>
  <c r="D74"/>
  <c r="G74" s="1"/>
  <c r="I74" s="1"/>
  <c r="E74"/>
  <c r="F74"/>
  <c r="H74" s="1"/>
  <c r="D75"/>
  <c r="G75" s="1"/>
  <c r="I75" s="1"/>
  <c r="E75"/>
  <c r="D76"/>
  <c r="E76"/>
  <c r="F76"/>
  <c r="H76" s="1"/>
  <c r="G76"/>
  <c r="I76"/>
  <c r="D77"/>
  <c r="G77" s="1"/>
  <c r="I77" s="1"/>
  <c r="E77"/>
  <c r="E59"/>
  <c r="D59"/>
  <c r="F59" s="1"/>
  <c r="H59" s="1"/>
  <c r="E50"/>
  <c r="D50"/>
  <c r="F50" s="1"/>
  <c r="H50" s="1"/>
  <c r="E49"/>
  <c r="D49"/>
  <c r="F49" s="1"/>
  <c r="H49" s="1"/>
  <c r="G48"/>
  <c r="I48" s="1"/>
  <c r="E48"/>
  <c r="D48"/>
  <c r="F48" s="1"/>
  <c r="H48" s="1"/>
  <c r="F47"/>
  <c r="H47" s="1"/>
  <c r="E47"/>
  <c r="D47"/>
  <c r="G47" s="1"/>
  <c r="I47" s="1"/>
  <c r="E46"/>
  <c r="D46"/>
  <c r="F46" s="1"/>
  <c r="H46" s="1"/>
  <c r="E45"/>
  <c r="D45"/>
  <c r="F45" s="1"/>
  <c r="H45" s="1"/>
  <c r="G44"/>
  <c r="I44" s="1"/>
  <c r="E44"/>
  <c r="D44"/>
  <c r="F44" s="1"/>
  <c r="H44" s="1"/>
  <c r="F43"/>
  <c r="H43" s="1"/>
  <c r="E43"/>
  <c r="D43"/>
  <c r="G43" s="1"/>
  <c r="I43" s="1"/>
  <c r="E42"/>
  <c r="D42"/>
  <c r="F42" s="1"/>
  <c r="H42" s="1"/>
  <c r="E41"/>
  <c r="D41"/>
  <c r="F41" s="1"/>
  <c r="H41" s="1"/>
  <c r="G40"/>
  <c r="I40" s="1"/>
  <c r="E40"/>
  <c r="D40"/>
  <c r="F40" s="1"/>
  <c r="H40" s="1"/>
  <c r="F39"/>
  <c r="H39" s="1"/>
  <c r="E39"/>
  <c r="D39"/>
  <c r="G39" s="1"/>
  <c r="I39" s="1"/>
  <c r="E38"/>
  <c r="D38"/>
  <c r="F38" s="1"/>
  <c r="H38" s="1"/>
  <c r="E37"/>
  <c r="D37"/>
  <c r="F37" s="1"/>
  <c r="H37" s="1"/>
  <c r="G36"/>
  <c r="I36" s="1"/>
  <c r="E36"/>
  <c r="D36"/>
  <c r="F36" s="1"/>
  <c r="H36" s="1"/>
  <c r="F35"/>
  <c r="H35" s="1"/>
  <c r="E35"/>
  <c r="D35"/>
  <c r="G35" s="1"/>
  <c r="I35" s="1"/>
  <c r="E34"/>
  <c r="D34"/>
  <c r="F34" s="1"/>
  <c r="H34" s="1"/>
  <c r="E33"/>
  <c r="D33"/>
  <c r="F33" s="1"/>
  <c r="H33" s="1"/>
  <c r="G32"/>
  <c r="I32" s="1"/>
  <c r="E32"/>
  <c r="D32"/>
  <c r="F32" s="1"/>
  <c r="H32" s="1"/>
  <c r="E23"/>
  <c r="D23"/>
  <c r="F23" s="1"/>
  <c r="H23" s="1"/>
  <c r="E22"/>
  <c r="D22"/>
  <c r="F22" s="1"/>
  <c r="H22" s="1"/>
  <c r="G21"/>
  <c r="I21" s="1"/>
  <c r="E21"/>
  <c r="D21"/>
  <c r="F21" s="1"/>
  <c r="H21" s="1"/>
  <c r="F20"/>
  <c r="H20" s="1"/>
  <c r="E20"/>
  <c r="D20"/>
  <c r="G20" s="1"/>
  <c r="I20" s="1"/>
  <c r="E19"/>
  <c r="D19"/>
  <c r="F19" s="1"/>
  <c r="H19" s="1"/>
  <c r="E18"/>
  <c r="D18"/>
  <c r="F18" s="1"/>
  <c r="H18" s="1"/>
  <c r="G17"/>
  <c r="I17" s="1"/>
  <c r="E17"/>
  <c r="D17"/>
  <c r="F17" s="1"/>
  <c r="H17" s="1"/>
  <c r="F16"/>
  <c r="H16" s="1"/>
  <c r="E16"/>
  <c r="D16"/>
  <c r="G16" s="1"/>
  <c r="I16" s="1"/>
  <c r="E15"/>
  <c r="D15"/>
  <c r="F15" s="1"/>
  <c r="H15" s="1"/>
  <c r="E14"/>
  <c r="D14"/>
  <c r="F14" s="1"/>
  <c r="H14" s="1"/>
  <c r="G13"/>
  <c r="I13" s="1"/>
  <c r="E13"/>
  <c r="D13"/>
  <c r="F13" s="1"/>
  <c r="H13" s="1"/>
  <c r="F12"/>
  <c r="H12" s="1"/>
  <c r="E12"/>
  <c r="D12"/>
  <c r="G12" s="1"/>
  <c r="I12" s="1"/>
  <c r="E11"/>
  <c r="D11"/>
  <c r="F11" s="1"/>
  <c r="H11" s="1"/>
  <c r="E10"/>
  <c r="D10"/>
  <c r="F10" s="1"/>
  <c r="H10" s="1"/>
  <c r="G9"/>
  <c r="I9" s="1"/>
  <c r="E9"/>
  <c r="D9"/>
  <c r="F9" s="1"/>
  <c r="H9" s="1"/>
  <c r="F8"/>
  <c r="H8" s="1"/>
  <c r="E8"/>
  <c r="D8"/>
  <c r="G8" s="1"/>
  <c r="I8" s="1"/>
  <c r="E7"/>
  <c r="D7"/>
  <c r="F7" s="1"/>
  <c r="H7" s="1"/>
  <c r="E6"/>
  <c r="D6"/>
  <c r="F6" s="1"/>
  <c r="H6" s="1"/>
  <c r="E5"/>
  <c r="G5"/>
  <c r="I5" s="1"/>
  <c r="F5"/>
  <c r="H5" s="1"/>
  <c r="D5"/>
  <c r="DQ5" i="2"/>
  <c r="DR5"/>
  <c r="DQ6"/>
  <c r="DR6"/>
  <c r="DQ7"/>
  <c r="DR7"/>
  <c r="DQ8"/>
  <c r="DR8"/>
  <c r="DQ9"/>
  <c r="DR9"/>
  <c r="DQ10"/>
  <c r="DR10"/>
  <c r="DQ11"/>
  <c r="DR11"/>
  <c r="DQ12"/>
  <c r="DR12"/>
  <c r="DQ13"/>
  <c r="DR13"/>
  <c r="DQ14"/>
  <c r="DR14"/>
  <c r="DQ15"/>
  <c r="DR15"/>
  <c r="DQ16"/>
  <c r="DR16"/>
  <c r="DQ17"/>
  <c r="DR17"/>
  <c r="DQ18"/>
  <c r="DR18"/>
  <c r="DQ19"/>
  <c r="DR19"/>
  <c r="DQ20"/>
  <c r="DR20"/>
  <c r="DQ21"/>
  <c r="DR21"/>
  <c r="DQ22"/>
  <c r="DR22"/>
  <c r="DQ23"/>
  <c r="DR23"/>
  <c r="DR24"/>
  <c r="DQ24"/>
  <c r="DQ86"/>
  <c r="DR86"/>
  <c r="DQ87"/>
  <c r="DR87"/>
  <c r="DQ88"/>
  <c r="DR88"/>
  <c r="DQ89"/>
  <c r="DR89"/>
  <c r="DQ90"/>
  <c r="DR90"/>
  <c r="DQ91"/>
  <c r="DR91"/>
  <c r="DQ92"/>
  <c r="DR92"/>
  <c r="DQ93"/>
  <c r="DR93"/>
  <c r="DQ94"/>
  <c r="DR94"/>
  <c r="DQ95"/>
  <c r="DR95"/>
  <c r="DQ96"/>
  <c r="DR96"/>
  <c r="DQ97"/>
  <c r="DR97"/>
  <c r="DQ98"/>
  <c r="DR98"/>
  <c r="DQ99"/>
  <c r="DR99"/>
  <c r="DQ100"/>
  <c r="DR100"/>
  <c r="DQ101"/>
  <c r="DR101"/>
  <c r="DQ102"/>
  <c r="DR102"/>
  <c r="DQ103"/>
  <c r="DR103"/>
  <c r="DQ104"/>
  <c r="DR104"/>
  <c r="DR85"/>
  <c r="DQ85"/>
  <c r="DQ60"/>
  <c r="DR60"/>
  <c r="DQ61"/>
  <c r="DR61"/>
  <c r="DQ62"/>
  <c r="DR62"/>
  <c r="DQ63"/>
  <c r="DR63"/>
  <c r="DQ64"/>
  <c r="DR64"/>
  <c r="DQ65"/>
  <c r="DR65"/>
  <c r="DQ66"/>
  <c r="DR66"/>
  <c r="DQ67"/>
  <c r="DR67"/>
  <c r="DQ68"/>
  <c r="DR68"/>
  <c r="DQ69"/>
  <c r="DR69"/>
  <c r="DQ70"/>
  <c r="DR70"/>
  <c r="DQ71"/>
  <c r="DR71"/>
  <c r="DQ72"/>
  <c r="DR72"/>
  <c r="DQ73"/>
  <c r="DR73"/>
  <c r="DQ74"/>
  <c r="DR74"/>
  <c r="DQ75"/>
  <c r="DR75"/>
  <c r="DQ76"/>
  <c r="DR76"/>
  <c r="DQ77"/>
  <c r="DR77"/>
  <c r="DQ78"/>
  <c r="DR78"/>
  <c r="DR59"/>
  <c r="DQ59"/>
  <c r="DQ33"/>
  <c r="DR33"/>
  <c r="DQ34"/>
  <c r="DR34"/>
  <c r="DQ35"/>
  <c r="DR35"/>
  <c r="DQ36"/>
  <c r="DR36"/>
  <c r="DQ37"/>
  <c r="DR37"/>
  <c r="DQ38"/>
  <c r="DR38"/>
  <c r="DQ39"/>
  <c r="DR39"/>
  <c r="DQ40"/>
  <c r="DR40"/>
  <c r="DQ41"/>
  <c r="DR41"/>
  <c r="DQ42"/>
  <c r="DR42"/>
  <c r="DQ43"/>
  <c r="DR43"/>
  <c r="DQ44"/>
  <c r="DR44"/>
  <c r="DQ45"/>
  <c r="DR45"/>
  <c r="DQ46"/>
  <c r="DR46"/>
  <c r="DQ47"/>
  <c r="DR47"/>
  <c r="DQ48"/>
  <c r="DR48"/>
  <c r="DQ49"/>
  <c r="DR49"/>
  <c r="DQ50"/>
  <c r="DR50"/>
  <c r="DQ51"/>
  <c r="DR51"/>
  <c r="DR32"/>
  <c r="DQ32"/>
  <c r="T32"/>
  <c r="U32"/>
  <c r="T33"/>
  <c r="U33"/>
  <c r="T34"/>
  <c r="U34"/>
  <c r="T35"/>
  <c r="U35"/>
  <c r="T36"/>
  <c r="U36"/>
  <c r="T37"/>
  <c r="U37"/>
  <c r="T38"/>
  <c r="U38"/>
  <c r="T39"/>
  <c r="U39"/>
  <c r="T40"/>
  <c r="U40"/>
  <c r="T41"/>
  <c r="U41"/>
  <c r="T42"/>
  <c r="U42"/>
  <c r="T43"/>
  <c r="U43"/>
  <c r="T44"/>
  <c r="U44"/>
  <c r="T45"/>
  <c r="U45"/>
  <c r="T46"/>
  <c r="U46"/>
  <c r="T47"/>
  <c r="U47"/>
  <c r="T48"/>
  <c r="U48"/>
  <c r="T49"/>
  <c r="U49"/>
  <c r="T50"/>
  <c r="U50"/>
  <c r="U51"/>
  <c r="T51"/>
  <c r="T59"/>
  <c r="U59"/>
  <c r="T60"/>
  <c r="U60"/>
  <c r="T61"/>
  <c r="U61"/>
  <c r="T62"/>
  <c r="U62"/>
  <c r="T63"/>
  <c r="U63"/>
  <c r="T64"/>
  <c r="U64"/>
  <c r="T65"/>
  <c r="U65"/>
  <c r="T66"/>
  <c r="U66"/>
  <c r="T67"/>
  <c r="U67"/>
  <c r="T68"/>
  <c r="U68"/>
  <c r="T69"/>
  <c r="U69"/>
  <c r="T70"/>
  <c r="U70"/>
  <c r="T71"/>
  <c r="U71"/>
  <c r="T72"/>
  <c r="U72"/>
  <c r="T73"/>
  <c r="U73"/>
  <c r="T74"/>
  <c r="U74"/>
  <c r="T75"/>
  <c r="U75"/>
  <c r="T76"/>
  <c r="U76"/>
  <c r="T77"/>
  <c r="U77"/>
  <c r="U78"/>
  <c r="T78"/>
  <c r="T86"/>
  <c r="U86"/>
  <c r="T87"/>
  <c r="U87"/>
  <c r="T88"/>
  <c r="U88"/>
  <c r="T89"/>
  <c r="U89"/>
  <c r="T90"/>
  <c r="U90"/>
  <c r="T91"/>
  <c r="U91"/>
  <c r="T92"/>
  <c r="U92"/>
  <c r="T93"/>
  <c r="U93"/>
  <c r="T94"/>
  <c r="U94"/>
  <c r="T95"/>
  <c r="U95"/>
  <c r="T96"/>
  <c r="U96"/>
  <c r="T97"/>
  <c r="U97"/>
  <c r="T98"/>
  <c r="U98"/>
  <c r="T99"/>
  <c r="U99"/>
  <c r="T100"/>
  <c r="U100"/>
  <c r="T101"/>
  <c r="U101"/>
  <c r="T102"/>
  <c r="U102"/>
  <c r="T103"/>
  <c r="U103"/>
  <c r="T104"/>
  <c r="U104"/>
  <c r="U85"/>
  <c r="T85"/>
  <c r="F86"/>
  <c r="G86"/>
  <c r="F87"/>
  <c r="G87"/>
  <c r="F88"/>
  <c r="G88"/>
  <c r="F89"/>
  <c r="G89"/>
  <c r="F90"/>
  <c r="G90"/>
  <c r="F91"/>
  <c r="H91" s="1"/>
  <c r="G91"/>
  <c r="F92"/>
  <c r="G92"/>
  <c r="F93"/>
  <c r="G93"/>
  <c r="F94"/>
  <c r="G94"/>
  <c r="F95"/>
  <c r="G95"/>
  <c r="F96"/>
  <c r="G96"/>
  <c r="F97"/>
  <c r="G97"/>
  <c r="F98"/>
  <c r="G98"/>
  <c r="F99"/>
  <c r="G99"/>
  <c r="F100"/>
  <c r="G100"/>
  <c r="F101"/>
  <c r="G101"/>
  <c r="F102"/>
  <c r="G102"/>
  <c r="F103"/>
  <c r="H103" s="1"/>
  <c r="G103"/>
  <c r="F104"/>
  <c r="G104"/>
  <c r="G85"/>
  <c r="F85"/>
  <c r="F60"/>
  <c r="G60"/>
  <c r="F61"/>
  <c r="G61"/>
  <c r="F62"/>
  <c r="G62"/>
  <c r="F63"/>
  <c r="G63"/>
  <c r="F64"/>
  <c r="G64"/>
  <c r="F65"/>
  <c r="G65"/>
  <c r="F66"/>
  <c r="G66"/>
  <c r="F67"/>
  <c r="G67"/>
  <c r="F68"/>
  <c r="G68"/>
  <c r="F69"/>
  <c r="G69"/>
  <c r="F70"/>
  <c r="G70"/>
  <c r="F71"/>
  <c r="G71"/>
  <c r="F72"/>
  <c r="G72"/>
  <c r="F73"/>
  <c r="G73"/>
  <c r="F74"/>
  <c r="G74"/>
  <c r="F75"/>
  <c r="G75"/>
  <c r="F76"/>
  <c r="G76"/>
  <c r="F77"/>
  <c r="G77"/>
  <c r="F78"/>
  <c r="G78"/>
  <c r="G59"/>
  <c r="F59"/>
  <c r="F33"/>
  <c r="G33"/>
  <c r="F34"/>
  <c r="G34"/>
  <c r="F35"/>
  <c r="G35"/>
  <c r="F36"/>
  <c r="G36"/>
  <c r="F37"/>
  <c r="G37"/>
  <c r="F38"/>
  <c r="G38"/>
  <c r="F39"/>
  <c r="G39"/>
  <c r="F40"/>
  <c r="G40"/>
  <c r="F41"/>
  <c r="G41"/>
  <c r="F42"/>
  <c r="G42"/>
  <c r="F43"/>
  <c r="G43"/>
  <c r="F44"/>
  <c r="G44"/>
  <c r="F45"/>
  <c r="G45"/>
  <c r="F46"/>
  <c r="G46"/>
  <c r="F47"/>
  <c r="G47"/>
  <c r="F48"/>
  <c r="G48"/>
  <c r="F49"/>
  <c r="G49"/>
  <c r="F50"/>
  <c r="G50"/>
  <c r="F51"/>
  <c r="G51"/>
  <c r="G32"/>
  <c r="F32"/>
  <c r="F6"/>
  <c r="G6"/>
  <c r="F7"/>
  <c r="G7"/>
  <c r="F8"/>
  <c r="G8"/>
  <c r="F9"/>
  <c r="G9"/>
  <c r="F10"/>
  <c r="G10"/>
  <c r="F11"/>
  <c r="G11"/>
  <c r="F12"/>
  <c r="G12"/>
  <c r="F13"/>
  <c r="G13"/>
  <c r="F14"/>
  <c r="G14"/>
  <c r="F15"/>
  <c r="G15"/>
  <c r="F16"/>
  <c r="G16"/>
  <c r="F17"/>
  <c r="G17"/>
  <c r="F18"/>
  <c r="G18"/>
  <c r="F19"/>
  <c r="G19"/>
  <c r="F20"/>
  <c r="G20"/>
  <c r="F21"/>
  <c r="G21"/>
  <c r="F22"/>
  <c r="G22"/>
  <c r="F23"/>
  <c r="G23"/>
  <c r="F24"/>
  <c r="G24"/>
  <c r="G5"/>
  <c r="F5"/>
  <c r="HO104" i="1"/>
  <c r="HN104"/>
  <c r="HO103"/>
  <c r="HN103"/>
  <c r="HO102"/>
  <c r="HN102"/>
  <c r="HO101"/>
  <c r="HN101"/>
  <c r="HO100"/>
  <c r="HN100"/>
  <c r="HO99"/>
  <c r="HN99"/>
  <c r="HO98"/>
  <c r="HN98"/>
  <c r="HO97"/>
  <c r="HN97"/>
  <c r="HO96"/>
  <c r="HN96"/>
  <c r="HO95"/>
  <c r="HN95"/>
  <c r="HO94"/>
  <c r="HN94"/>
  <c r="HO93"/>
  <c r="HN93"/>
  <c r="HO92"/>
  <c r="HN92"/>
  <c r="HO91"/>
  <c r="HN91"/>
  <c r="HO90"/>
  <c r="HN90"/>
  <c r="HO89"/>
  <c r="HN89"/>
  <c r="HO88"/>
  <c r="HN88"/>
  <c r="HO87"/>
  <c r="HN87"/>
  <c r="HO86"/>
  <c r="HN86"/>
  <c r="HO85"/>
  <c r="HN85"/>
  <c r="HO78"/>
  <c r="HN78"/>
  <c r="HO77"/>
  <c r="HN77"/>
  <c r="HO76"/>
  <c r="HN76"/>
  <c r="HO75"/>
  <c r="HN75"/>
  <c r="HO74"/>
  <c r="HN74"/>
  <c r="HO73"/>
  <c r="HN73"/>
  <c r="HO72"/>
  <c r="HN72"/>
  <c r="HO71"/>
  <c r="HN71"/>
  <c r="HO70"/>
  <c r="HN70"/>
  <c r="HO69"/>
  <c r="HN69"/>
  <c r="HO68"/>
  <c r="HN68"/>
  <c r="HO67"/>
  <c r="HN67"/>
  <c r="HO66"/>
  <c r="HN66"/>
  <c r="HO65"/>
  <c r="HN65"/>
  <c r="HO64"/>
  <c r="HN64"/>
  <c r="HO63"/>
  <c r="HN63"/>
  <c r="HO62"/>
  <c r="HN62"/>
  <c r="HO61"/>
  <c r="HN61"/>
  <c r="HO60"/>
  <c r="HN60"/>
  <c r="HO59"/>
  <c r="HN59"/>
  <c r="HO51"/>
  <c r="HN51"/>
  <c r="HO50"/>
  <c r="HN50"/>
  <c r="HO49"/>
  <c r="HN49"/>
  <c r="HO48"/>
  <c r="HN48"/>
  <c r="HO47"/>
  <c r="HN47"/>
  <c r="HO46"/>
  <c r="HN46"/>
  <c r="HO45"/>
  <c r="HN45"/>
  <c r="HO44"/>
  <c r="HN44"/>
  <c r="HO43"/>
  <c r="HN43"/>
  <c r="HO42"/>
  <c r="HN42"/>
  <c r="HO41"/>
  <c r="HN41"/>
  <c r="HO40"/>
  <c r="HN40"/>
  <c r="HO39"/>
  <c r="HN39"/>
  <c r="HO38"/>
  <c r="HN38"/>
  <c r="HO37"/>
  <c r="HN37"/>
  <c r="HO36"/>
  <c r="HN36"/>
  <c r="HO35"/>
  <c r="HN35"/>
  <c r="HO34"/>
  <c r="HN34"/>
  <c r="HO33"/>
  <c r="HN33"/>
  <c r="HO32"/>
  <c r="HN32"/>
  <c r="HO24"/>
  <c r="HN24"/>
  <c r="HO23"/>
  <c r="HN23"/>
  <c r="HO22"/>
  <c r="HN22"/>
  <c r="HO21"/>
  <c r="HN21"/>
  <c r="HO20"/>
  <c r="HN20"/>
  <c r="HO19"/>
  <c r="HN19"/>
  <c r="HO18"/>
  <c r="HN18"/>
  <c r="HO17"/>
  <c r="HN17"/>
  <c r="HO16"/>
  <c r="HN16"/>
  <c r="HO15"/>
  <c r="HN15"/>
  <c r="HO14"/>
  <c r="HN14"/>
  <c r="HO13"/>
  <c r="HN13"/>
  <c r="HO12"/>
  <c r="HN12"/>
  <c r="HO11"/>
  <c r="HN11"/>
  <c r="HO10"/>
  <c r="HN10"/>
  <c r="HO9"/>
  <c r="HN9"/>
  <c r="HO8"/>
  <c r="HN8"/>
  <c r="HO7"/>
  <c r="HN7"/>
  <c r="HO6"/>
  <c r="HN6"/>
  <c r="HO5"/>
  <c r="HN5"/>
  <c r="U104"/>
  <c r="T104"/>
  <c r="U103"/>
  <c r="T103"/>
  <c r="U102"/>
  <c r="T102"/>
  <c r="U101"/>
  <c r="T101"/>
  <c r="U100"/>
  <c r="T100"/>
  <c r="U99"/>
  <c r="T99"/>
  <c r="U98"/>
  <c r="T98"/>
  <c r="U97"/>
  <c r="T97"/>
  <c r="U96"/>
  <c r="T96"/>
  <c r="U95"/>
  <c r="T95"/>
  <c r="U94"/>
  <c r="T94"/>
  <c r="U93"/>
  <c r="T93"/>
  <c r="U92"/>
  <c r="T92"/>
  <c r="U91"/>
  <c r="T91"/>
  <c r="U90"/>
  <c r="T90"/>
  <c r="U89"/>
  <c r="T89"/>
  <c r="U88"/>
  <c r="T88"/>
  <c r="U87"/>
  <c r="T87"/>
  <c r="U86"/>
  <c r="T86"/>
  <c r="U85"/>
  <c r="T85"/>
  <c r="U78"/>
  <c r="T78"/>
  <c r="U77"/>
  <c r="T77"/>
  <c r="U76"/>
  <c r="T76"/>
  <c r="U75"/>
  <c r="T75"/>
  <c r="U74"/>
  <c r="T74"/>
  <c r="U73"/>
  <c r="T73"/>
  <c r="U72"/>
  <c r="T72"/>
  <c r="U71"/>
  <c r="T71"/>
  <c r="U70"/>
  <c r="T70"/>
  <c r="U69"/>
  <c r="T69"/>
  <c r="U68"/>
  <c r="T68"/>
  <c r="U67"/>
  <c r="T67"/>
  <c r="U66"/>
  <c r="T66"/>
  <c r="U65"/>
  <c r="T65"/>
  <c r="U64"/>
  <c r="T64"/>
  <c r="U63"/>
  <c r="T63"/>
  <c r="U62"/>
  <c r="T62"/>
  <c r="U61"/>
  <c r="T61"/>
  <c r="U60"/>
  <c r="T60"/>
  <c r="U59"/>
  <c r="T59"/>
  <c r="U51"/>
  <c r="T51"/>
  <c r="U50"/>
  <c r="T50"/>
  <c r="U49"/>
  <c r="T49"/>
  <c r="U48"/>
  <c r="T48"/>
  <c r="U47"/>
  <c r="T47"/>
  <c r="U46"/>
  <c r="T46"/>
  <c r="U45"/>
  <c r="T45"/>
  <c r="U44"/>
  <c r="T44"/>
  <c r="U43"/>
  <c r="T43"/>
  <c r="U42"/>
  <c r="T42"/>
  <c r="U41"/>
  <c r="T41"/>
  <c r="U40"/>
  <c r="T40"/>
  <c r="U39"/>
  <c r="T39"/>
  <c r="U38"/>
  <c r="T38"/>
  <c r="U37"/>
  <c r="T37"/>
  <c r="U36"/>
  <c r="T36"/>
  <c r="U35"/>
  <c r="T35"/>
  <c r="U34"/>
  <c r="T34"/>
  <c r="U33"/>
  <c r="T33"/>
  <c r="U32"/>
  <c r="T32"/>
  <c r="U24"/>
  <c r="T24"/>
  <c r="U23"/>
  <c r="T23"/>
  <c r="U22"/>
  <c r="T22"/>
  <c r="U21"/>
  <c r="T21"/>
  <c r="U20"/>
  <c r="T20"/>
  <c r="U19"/>
  <c r="T19"/>
  <c r="U18"/>
  <c r="T18"/>
  <c r="U17"/>
  <c r="T17"/>
  <c r="U16"/>
  <c r="T16"/>
  <c r="U15"/>
  <c r="T15"/>
  <c r="U14"/>
  <c r="T14"/>
  <c r="U13"/>
  <c r="T13"/>
  <c r="U12"/>
  <c r="T12"/>
  <c r="U11"/>
  <c r="T11"/>
  <c r="U10"/>
  <c r="T10"/>
  <c r="U9"/>
  <c r="T9"/>
  <c r="U8"/>
  <c r="T8"/>
  <c r="U7"/>
  <c r="T7"/>
  <c r="U6"/>
  <c r="T6"/>
  <c r="U5"/>
  <c r="T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94"/>
  <c r="F94"/>
  <c r="G93"/>
  <c r="F93"/>
  <c r="G92"/>
  <c r="F92"/>
  <c r="G91"/>
  <c r="F91"/>
  <c r="G90"/>
  <c r="F90"/>
  <c r="G89"/>
  <c r="F89"/>
  <c r="G88"/>
  <c r="F88"/>
  <c r="G87"/>
  <c r="F87"/>
  <c r="G86"/>
  <c r="F86"/>
  <c r="G85"/>
  <c r="F85"/>
  <c r="G78"/>
  <c r="I78" s="1"/>
  <c r="F78"/>
  <c r="G77"/>
  <c r="F77"/>
  <c r="G76"/>
  <c r="F76"/>
  <c r="G75"/>
  <c r="F75"/>
  <c r="G74"/>
  <c r="F74"/>
  <c r="G73"/>
  <c r="F73"/>
  <c r="G72"/>
  <c r="F72"/>
  <c r="G71"/>
  <c r="F71"/>
  <c r="G70"/>
  <c r="F70"/>
  <c r="G69"/>
  <c r="F69"/>
  <c r="G68"/>
  <c r="F68"/>
  <c r="G67"/>
  <c r="F67"/>
  <c r="G66"/>
  <c r="F66"/>
  <c r="G65"/>
  <c r="F65"/>
  <c r="G64"/>
  <c r="F64"/>
  <c r="G63"/>
  <c r="F63"/>
  <c r="G62"/>
  <c r="F62"/>
  <c r="G61"/>
  <c r="F61"/>
  <c r="G60"/>
  <c r="F60"/>
  <c r="G59"/>
  <c r="F59"/>
  <c r="G51"/>
  <c r="F51"/>
  <c r="G50"/>
  <c r="F50"/>
  <c r="G49"/>
  <c r="F49"/>
  <c r="G48"/>
  <c r="F48"/>
  <c r="G47"/>
  <c r="F47"/>
  <c r="G46"/>
  <c r="F46"/>
  <c r="G45"/>
  <c r="F45"/>
  <c r="G44"/>
  <c r="F44"/>
  <c r="G43"/>
  <c r="F43"/>
  <c r="G42"/>
  <c r="F42"/>
  <c r="G41"/>
  <c r="F41"/>
  <c r="G40"/>
  <c r="F40"/>
  <c r="G39"/>
  <c r="F39"/>
  <c r="G38"/>
  <c r="F38"/>
  <c r="G37"/>
  <c r="F37"/>
  <c r="G36"/>
  <c r="F36"/>
  <c r="G35"/>
  <c r="F35"/>
  <c r="G34"/>
  <c r="F34"/>
  <c r="G33"/>
  <c r="F33"/>
  <c r="G32"/>
  <c r="F32"/>
  <c r="G24"/>
  <c r="F24"/>
  <c r="G23"/>
  <c r="F23"/>
  <c r="G22"/>
  <c r="F22"/>
  <c r="G21"/>
  <c r="F21"/>
  <c r="G20"/>
  <c r="F20"/>
  <c r="G19"/>
  <c r="F19"/>
  <c r="G18"/>
  <c r="F18"/>
  <c r="G17"/>
  <c r="F17"/>
  <c r="G16"/>
  <c r="F16"/>
  <c r="G15"/>
  <c r="F15"/>
  <c r="G14"/>
  <c r="F14"/>
  <c r="G13"/>
  <c r="F13"/>
  <c r="G12"/>
  <c r="F12"/>
  <c r="G11"/>
  <c r="F11"/>
  <c r="G10"/>
  <c r="F10"/>
  <c r="G9"/>
  <c r="F9"/>
  <c r="G8"/>
  <c r="F8"/>
  <c r="G7"/>
  <c r="F7"/>
  <c r="G6"/>
  <c r="F6"/>
  <c r="F5"/>
  <c r="H5" s="1"/>
  <c r="G5"/>
  <c r="DQ86"/>
  <c r="DR86"/>
  <c r="DQ87"/>
  <c r="DR87"/>
  <c r="DQ88"/>
  <c r="DR88"/>
  <c r="DQ89"/>
  <c r="DR89"/>
  <c r="DQ90"/>
  <c r="DR90"/>
  <c r="DQ91"/>
  <c r="DR91"/>
  <c r="DQ92"/>
  <c r="DR92"/>
  <c r="DQ93"/>
  <c r="DR93"/>
  <c r="DQ94"/>
  <c r="DR94"/>
  <c r="DQ95"/>
  <c r="DR95"/>
  <c r="DQ96"/>
  <c r="DR96"/>
  <c r="DQ97"/>
  <c r="DR97"/>
  <c r="DQ98"/>
  <c r="DR98"/>
  <c r="DQ99"/>
  <c r="DR99"/>
  <c r="DQ100"/>
  <c r="DR100"/>
  <c r="DQ101"/>
  <c r="DR101"/>
  <c r="DQ102"/>
  <c r="DR102"/>
  <c r="DQ103"/>
  <c r="DR103"/>
  <c r="DQ104"/>
  <c r="DR104"/>
  <c r="DR85"/>
  <c r="DQ85"/>
  <c r="DQ60"/>
  <c r="DR60"/>
  <c r="DQ61"/>
  <c r="DR61"/>
  <c r="DQ62"/>
  <c r="DR62"/>
  <c r="DQ63"/>
  <c r="DR63"/>
  <c r="DQ64"/>
  <c r="DR64"/>
  <c r="DQ65"/>
  <c r="DR65"/>
  <c r="DQ66"/>
  <c r="DR66"/>
  <c r="DQ67"/>
  <c r="DR67"/>
  <c r="DQ68"/>
  <c r="DR68"/>
  <c r="DQ69"/>
  <c r="DR69"/>
  <c r="DQ70"/>
  <c r="DR70"/>
  <c r="DQ71"/>
  <c r="DR71"/>
  <c r="DQ72"/>
  <c r="DR72"/>
  <c r="DQ73"/>
  <c r="DR73"/>
  <c r="DQ74"/>
  <c r="DR74"/>
  <c r="DQ75"/>
  <c r="DR75"/>
  <c r="DQ76"/>
  <c r="DR76"/>
  <c r="DQ77"/>
  <c r="DR77"/>
  <c r="DQ78"/>
  <c r="DR78"/>
  <c r="DR59"/>
  <c r="DQ59"/>
  <c r="DQ33"/>
  <c r="DR33"/>
  <c r="DQ34"/>
  <c r="DR34"/>
  <c r="DQ35"/>
  <c r="DR35"/>
  <c r="DQ36"/>
  <c r="DR36"/>
  <c r="DQ37"/>
  <c r="DR37"/>
  <c r="DQ38"/>
  <c r="DR38"/>
  <c r="DQ39"/>
  <c r="DR39"/>
  <c r="DQ40"/>
  <c r="DR40"/>
  <c r="DQ41"/>
  <c r="DR41"/>
  <c r="DQ42"/>
  <c r="DR42"/>
  <c r="DQ43"/>
  <c r="DR43"/>
  <c r="DQ44"/>
  <c r="DR44"/>
  <c r="DQ45"/>
  <c r="DR45"/>
  <c r="DQ46"/>
  <c r="DR46"/>
  <c r="DQ47"/>
  <c r="DR47"/>
  <c r="DQ48"/>
  <c r="DR48"/>
  <c r="DQ49"/>
  <c r="DR49"/>
  <c r="DQ50"/>
  <c r="DR50"/>
  <c r="DQ51"/>
  <c r="DR51"/>
  <c r="DR32"/>
  <c r="DQ32"/>
  <c r="DQ6"/>
  <c r="DR6"/>
  <c r="DQ7"/>
  <c r="DR7"/>
  <c r="DQ8"/>
  <c r="DR8"/>
  <c r="DQ9"/>
  <c r="DR9"/>
  <c r="DQ10"/>
  <c r="DR10"/>
  <c r="DQ11"/>
  <c r="DR11"/>
  <c r="DQ12"/>
  <c r="DR12"/>
  <c r="DQ13"/>
  <c r="DR13"/>
  <c r="DQ14"/>
  <c r="DR14"/>
  <c r="DQ15"/>
  <c r="DR15"/>
  <c r="DQ16"/>
  <c r="DR16"/>
  <c r="DQ17"/>
  <c r="DR17"/>
  <c r="DQ18"/>
  <c r="DR18"/>
  <c r="DQ19"/>
  <c r="DR19"/>
  <c r="DQ20"/>
  <c r="DR20"/>
  <c r="DQ21"/>
  <c r="DR21"/>
  <c r="DQ22"/>
  <c r="DR22"/>
  <c r="DQ23"/>
  <c r="DR23"/>
  <c r="DQ24"/>
  <c r="DR24"/>
  <c r="DR5"/>
  <c r="DQ5"/>
  <c r="V86" i="2"/>
  <c r="W86"/>
  <c r="V87"/>
  <c r="W87"/>
  <c r="V88"/>
  <c r="W88"/>
  <c r="V89"/>
  <c r="W89"/>
  <c r="V90"/>
  <c r="W90"/>
  <c r="V91"/>
  <c r="W91"/>
  <c r="V92"/>
  <c r="W92"/>
  <c r="V93"/>
  <c r="W93"/>
  <c r="V94"/>
  <c r="W94"/>
  <c r="V95"/>
  <c r="W95"/>
  <c r="V96"/>
  <c r="W96"/>
  <c r="V97"/>
  <c r="W97"/>
  <c r="V98"/>
  <c r="W98"/>
  <c r="V99"/>
  <c r="W99"/>
  <c r="V100"/>
  <c r="W100"/>
  <c r="V101"/>
  <c r="W101"/>
  <c r="V102"/>
  <c r="W102"/>
  <c r="V103"/>
  <c r="W103"/>
  <c r="V104"/>
  <c r="W104"/>
  <c r="W85"/>
  <c r="V85"/>
  <c r="V60"/>
  <c r="W60"/>
  <c r="V61"/>
  <c r="W61"/>
  <c r="V62"/>
  <c r="W62"/>
  <c r="V63"/>
  <c r="W63"/>
  <c r="V64"/>
  <c r="W64"/>
  <c r="V65"/>
  <c r="W65"/>
  <c r="V66"/>
  <c r="W66"/>
  <c r="V67"/>
  <c r="W67"/>
  <c r="V68"/>
  <c r="W68"/>
  <c r="V69"/>
  <c r="W69"/>
  <c r="V70"/>
  <c r="W70"/>
  <c r="V71"/>
  <c r="W71"/>
  <c r="V72"/>
  <c r="W72"/>
  <c r="V73"/>
  <c r="W73"/>
  <c r="V74"/>
  <c r="W74"/>
  <c r="V75"/>
  <c r="W75"/>
  <c r="V76"/>
  <c r="W76"/>
  <c r="V77"/>
  <c r="W77"/>
  <c r="V78"/>
  <c r="W78"/>
  <c r="W59"/>
  <c r="V59"/>
  <c r="V33"/>
  <c r="W33"/>
  <c r="V34"/>
  <c r="W34"/>
  <c r="V35"/>
  <c r="W35"/>
  <c r="V36"/>
  <c r="W36"/>
  <c r="V37"/>
  <c r="W37"/>
  <c r="V38"/>
  <c r="W38"/>
  <c r="V39"/>
  <c r="W39"/>
  <c r="V40"/>
  <c r="W40"/>
  <c r="V41"/>
  <c r="W41"/>
  <c r="V42"/>
  <c r="W42"/>
  <c r="V43"/>
  <c r="W43"/>
  <c r="V44"/>
  <c r="W44"/>
  <c r="V45"/>
  <c r="W45"/>
  <c r="V46"/>
  <c r="W46"/>
  <c r="V47"/>
  <c r="W47"/>
  <c r="V48"/>
  <c r="W48"/>
  <c r="V49"/>
  <c r="W49"/>
  <c r="V50"/>
  <c r="W50"/>
  <c r="V51"/>
  <c r="W51"/>
  <c r="W32"/>
  <c r="V32"/>
  <c r="V6"/>
  <c r="W6"/>
  <c r="V7"/>
  <c r="W7"/>
  <c r="V8"/>
  <c r="W8"/>
  <c r="V9"/>
  <c r="W9"/>
  <c r="V10"/>
  <c r="W10"/>
  <c r="V11"/>
  <c r="W11"/>
  <c r="V12"/>
  <c r="W12"/>
  <c r="V13"/>
  <c r="W13"/>
  <c r="V14"/>
  <c r="W14"/>
  <c r="V15"/>
  <c r="W15"/>
  <c r="V16"/>
  <c r="W16"/>
  <c r="V17"/>
  <c r="W17"/>
  <c r="V18"/>
  <c r="W18"/>
  <c r="V19"/>
  <c r="W19"/>
  <c r="V20"/>
  <c r="W20"/>
  <c r="V21"/>
  <c r="W21"/>
  <c r="V22"/>
  <c r="W22"/>
  <c r="V23"/>
  <c r="W23"/>
  <c r="V24"/>
  <c r="W24"/>
  <c r="W5"/>
  <c r="V5"/>
  <c r="W104" i="1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78"/>
  <c r="V77"/>
  <c r="V76"/>
  <c r="V75"/>
  <c r="V74"/>
  <c r="V73"/>
  <c r="V72"/>
  <c r="V71"/>
  <c r="V70"/>
  <c r="V69"/>
  <c r="V68"/>
  <c r="V67"/>
  <c r="V66"/>
  <c r="V65"/>
  <c r="V64"/>
  <c r="V63"/>
  <c r="V62"/>
  <c r="V61"/>
  <c r="V60"/>
  <c r="V59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5"/>
  <c r="S17"/>
  <c r="HT78" i="2"/>
  <c r="HS78"/>
  <c r="HR78"/>
  <c r="HT77"/>
  <c r="HR77"/>
  <c r="HS77" s="1"/>
  <c r="HR76"/>
  <c r="HS76" s="1"/>
  <c r="HR75"/>
  <c r="HS75" s="1"/>
  <c r="HR74"/>
  <c r="HS74" s="1"/>
  <c r="HT73"/>
  <c r="HS73"/>
  <c r="HR73"/>
  <c r="HS72"/>
  <c r="HR72"/>
  <c r="HT72" s="1"/>
  <c r="HR71"/>
  <c r="HS71" s="1"/>
  <c r="HT70"/>
  <c r="HS70"/>
  <c r="HR70"/>
  <c r="HT69"/>
  <c r="HR69"/>
  <c r="HS69" s="1"/>
  <c r="HR68"/>
  <c r="HS68" s="1"/>
  <c r="HR67"/>
  <c r="HS67" s="1"/>
  <c r="HR66"/>
  <c r="HS66" s="1"/>
  <c r="HT65"/>
  <c r="HS65"/>
  <c r="HR65"/>
  <c r="HS64"/>
  <c r="HR64"/>
  <c r="HT64" s="1"/>
  <c r="HR63"/>
  <c r="HS63" s="1"/>
  <c r="HT62"/>
  <c r="HS62"/>
  <c r="HR62"/>
  <c r="HT61"/>
  <c r="HR61"/>
  <c r="HS61" s="1"/>
  <c r="HR60"/>
  <c r="HS60" s="1"/>
  <c r="HR59"/>
  <c r="HS59" s="1"/>
  <c r="HR51"/>
  <c r="HS51" s="1"/>
  <c r="HR50"/>
  <c r="HS50" s="1"/>
  <c r="HT49"/>
  <c r="HS49"/>
  <c r="HR49"/>
  <c r="HT48"/>
  <c r="HS48"/>
  <c r="HR48"/>
  <c r="HR47"/>
  <c r="HS47" s="1"/>
  <c r="HR46"/>
  <c r="HT46" s="1"/>
  <c r="HR45"/>
  <c r="HS45" s="1"/>
  <c r="HT44"/>
  <c r="HS44"/>
  <c r="HR44"/>
  <c r="HR43"/>
  <c r="HS43" s="1"/>
  <c r="HR42"/>
  <c r="HS42" s="1"/>
  <c r="HT41"/>
  <c r="HS41"/>
  <c r="HR41"/>
  <c r="HT40"/>
  <c r="HS40"/>
  <c r="HR40"/>
  <c r="HR39"/>
  <c r="HS39" s="1"/>
  <c r="HT38"/>
  <c r="HR38"/>
  <c r="HS38" s="1"/>
  <c r="HR37"/>
  <c r="HS37" s="1"/>
  <c r="HT36"/>
  <c r="HS36"/>
  <c r="HR36"/>
  <c r="HR35"/>
  <c r="HS35" s="1"/>
  <c r="HR34"/>
  <c r="HS34" s="1"/>
  <c r="HT33"/>
  <c r="HS33"/>
  <c r="HR33"/>
  <c r="HT32"/>
  <c r="HS32"/>
  <c r="HR32"/>
  <c r="HS24"/>
  <c r="HR24"/>
  <c r="HT24" s="1"/>
  <c r="HR23"/>
  <c r="HS23" s="1"/>
  <c r="HT22"/>
  <c r="HR22"/>
  <c r="HS22" s="1"/>
  <c r="HT21"/>
  <c r="HS21"/>
  <c r="HR21"/>
  <c r="HS20"/>
  <c r="HR20"/>
  <c r="HT20" s="1"/>
  <c r="HR19"/>
  <c r="HT19" s="1"/>
  <c r="HT18"/>
  <c r="HS18"/>
  <c r="HR18"/>
  <c r="HT17"/>
  <c r="HS17"/>
  <c r="HR17"/>
  <c r="HS16"/>
  <c r="HR16"/>
  <c r="HT16" s="1"/>
  <c r="HR15"/>
  <c r="HS15" s="1"/>
  <c r="HT14"/>
  <c r="HS14"/>
  <c r="HR14"/>
  <c r="HT13"/>
  <c r="HS13"/>
  <c r="HR13"/>
  <c r="HS12"/>
  <c r="HR12"/>
  <c r="HT12" s="1"/>
  <c r="HR11"/>
  <c r="HT11" s="1"/>
  <c r="HT10"/>
  <c r="HS10"/>
  <c r="HR10"/>
  <c r="HT9"/>
  <c r="HS9"/>
  <c r="HR9"/>
  <c r="HS8"/>
  <c r="HR8"/>
  <c r="HT8" s="1"/>
  <c r="HR7"/>
  <c r="HS7" s="1"/>
  <c r="HT6"/>
  <c r="HS6"/>
  <c r="HR6"/>
  <c r="HT5"/>
  <c r="HS5"/>
  <c r="HR5"/>
  <c r="DP104"/>
  <c r="DP103"/>
  <c r="DP102"/>
  <c r="DP101"/>
  <c r="DP100"/>
  <c r="DP99"/>
  <c r="DP98"/>
  <c r="DP97"/>
  <c r="DP96"/>
  <c r="DP95"/>
  <c r="DP94"/>
  <c r="DP93"/>
  <c r="DP92"/>
  <c r="DP91"/>
  <c r="DP90"/>
  <c r="DP89"/>
  <c r="DP88"/>
  <c r="DP87"/>
  <c r="DP86"/>
  <c r="DP85"/>
  <c r="DP78"/>
  <c r="DP77"/>
  <c r="DP76"/>
  <c r="DP75"/>
  <c r="DP74"/>
  <c r="DP73"/>
  <c r="DP72"/>
  <c r="DP71"/>
  <c r="DP70"/>
  <c r="DP69"/>
  <c r="DP68"/>
  <c r="DP67"/>
  <c r="DP66"/>
  <c r="DP65"/>
  <c r="DP64"/>
  <c r="DP63"/>
  <c r="DP62"/>
  <c r="DP61"/>
  <c r="DP60"/>
  <c r="DP59"/>
  <c r="DP51"/>
  <c r="DP50"/>
  <c r="DP49"/>
  <c r="DP48"/>
  <c r="DP47"/>
  <c r="DP46"/>
  <c r="DP45"/>
  <c r="DP44"/>
  <c r="DP43"/>
  <c r="DP42"/>
  <c r="DP41"/>
  <c r="DP40"/>
  <c r="DP39"/>
  <c r="DP38"/>
  <c r="DP37"/>
  <c r="DP36"/>
  <c r="DP35"/>
  <c r="DP34"/>
  <c r="DP33"/>
  <c r="DP32"/>
  <c r="DP24"/>
  <c r="DP23"/>
  <c r="DP22"/>
  <c r="DP21"/>
  <c r="DP20"/>
  <c r="DP19"/>
  <c r="DP18"/>
  <c r="DP17"/>
  <c r="DP16"/>
  <c r="DP15"/>
  <c r="DP14"/>
  <c r="DP13"/>
  <c r="DP12"/>
  <c r="DP11"/>
  <c r="DP10"/>
  <c r="DP9"/>
  <c r="DP8"/>
  <c r="DP7"/>
  <c r="DP6"/>
  <c r="DP5"/>
  <c r="S104"/>
  <c r="R104"/>
  <c r="S103"/>
  <c r="R103"/>
  <c r="S102"/>
  <c r="R102"/>
  <c r="S101"/>
  <c r="R101"/>
  <c r="S100"/>
  <c r="R100"/>
  <c r="S99"/>
  <c r="R99"/>
  <c r="S98"/>
  <c r="R98"/>
  <c r="S97"/>
  <c r="R97"/>
  <c r="S96"/>
  <c r="R96"/>
  <c r="S95"/>
  <c r="R95"/>
  <c r="S94"/>
  <c r="R94"/>
  <c r="S93"/>
  <c r="R93"/>
  <c r="S92"/>
  <c r="R92"/>
  <c r="S91"/>
  <c r="R91"/>
  <c r="S90"/>
  <c r="R90"/>
  <c r="S89"/>
  <c r="R89"/>
  <c r="S88"/>
  <c r="R88"/>
  <c r="S87"/>
  <c r="R87"/>
  <c r="S86"/>
  <c r="R86"/>
  <c r="S85"/>
  <c r="R85"/>
  <c r="S78"/>
  <c r="R78"/>
  <c r="S77"/>
  <c r="R77"/>
  <c r="S76"/>
  <c r="R76"/>
  <c r="S75"/>
  <c r="R75"/>
  <c r="S74"/>
  <c r="R74"/>
  <c r="S73"/>
  <c r="R73"/>
  <c r="S72"/>
  <c r="R72"/>
  <c r="S71"/>
  <c r="R71"/>
  <c r="S70"/>
  <c r="R70"/>
  <c r="S69"/>
  <c r="R69"/>
  <c r="S68"/>
  <c r="R68"/>
  <c r="S67"/>
  <c r="R67"/>
  <c r="S66"/>
  <c r="R66"/>
  <c r="S65"/>
  <c r="R65"/>
  <c r="S64"/>
  <c r="R64"/>
  <c r="S63"/>
  <c r="R63"/>
  <c r="S62"/>
  <c r="R62"/>
  <c r="S61"/>
  <c r="R61"/>
  <c r="S60"/>
  <c r="R60"/>
  <c r="S59"/>
  <c r="R59"/>
  <c r="S51"/>
  <c r="R51"/>
  <c r="S50"/>
  <c r="R50"/>
  <c r="S49"/>
  <c r="R49"/>
  <c r="S48"/>
  <c r="R48"/>
  <c r="S47"/>
  <c r="R47"/>
  <c r="S46"/>
  <c r="R46"/>
  <c r="S45"/>
  <c r="R45"/>
  <c r="S44"/>
  <c r="R44"/>
  <c r="S43"/>
  <c r="R43"/>
  <c r="S42"/>
  <c r="R42"/>
  <c r="S41"/>
  <c r="R41"/>
  <c r="S40"/>
  <c r="R40"/>
  <c r="S39"/>
  <c r="R39"/>
  <c r="S38"/>
  <c r="R38"/>
  <c r="S37"/>
  <c r="R37"/>
  <c r="S36"/>
  <c r="R36"/>
  <c r="S35"/>
  <c r="R35"/>
  <c r="S34"/>
  <c r="R34"/>
  <c r="S33"/>
  <c r="R33"/>
  <c r="S32"/>
  <c r="R32"/>
  <c r="S24"/>
  <c r="R24"/>
  <c r="T24" s="1"/>
  <c r="T23"/>
  <c r="S23"/>
  <c r="R23"/>
  <c r="U23" s="1"/>
  <c r="U22"/>
  <c r="S22"/>
  <c r="R22"/>
  <c r="T22" s="1"/>
  <c r="U21"/>
  <c r="T21"/>
  <c r="S21"/>
  <c r="R21"/>
  <c r="S20"/>
  <c r="R20"/>
  <c r="T20" s="1"/>
  <c r="T19"/>
  <c r="S19"/>
  <c r="R19"/>
  <c r="U19" s="1"/>
  <c r="U18"/>
  <c r="S18"/>
  <c r="R18"/>
  <c r="T18" s="1"/>
  <c r="U17"/>
  <c r="T17"/>
  <c r="S17"/>
  <c r="R17"/>
  <c r="S16"/>
  <c r="R16"/>
  <c r="T16" s="1"/>
  <c r="T15"/>
  <c r="S15"/>
  <c r="R15"/>
  <c r="U15" s="1"/>
  <c r="U14"/>
  <c r="S14"/>
  <c r="R14"/>
  <c r="T14" s="1"/>
  <c r="U13"/>
  <c r="T13"/>
  <c r="S13"/>
  <c r="R13"/>
  <c r="S12"/>
  <c r="R12"/>
  <c r="T12" s="1"/>
  <c r="T11"/>
  <c r="S11"/>
  <c r="R11"/>
  <c r="U11" s="1"/>
  <c r="U10"/>
  <c r="S10"/>
  <c r="R10"/>
  <c r="T10" s="1"/>
  <c r="U9"/>
  <c r="T9"/>
  <c r="S9"/>
  <c r="R9"/>
  <c r="S8"/>
  <c r="R8"/>
  <c r="T8" s="1"/>
  <c r="T7"/>
  <c r="S7"/>
  <c r="R7"/>
  <c r="U7" s="1"/>
  <c r="U6"/>
  <c r="S6"/>
  <c r="R6"/>
  <c r="T6" s="1"/>
  <c r="U5"/>
  <c r="T5"/>
  <c r="R5"/>
  <c r="H104"/>
  <c r="E104"/>
  <c r="D104"/>
  <c r="I104" s="1"/>
  <c r="I103"/>
  <c r="E103"/>
  <c r="D103"/>
  <c r="E102"/>
  <c r="D102"/>
  <c r="H102" s="1"/>
  <c r="E101"/>
  <c r="D101"/>
  <c r="H101" s="1"/>
  <c r="H100"/>
  <c r="E100"/>
  <c r="D100"/>
  <c r="I100" s="1"/>
  <c r="E99"/>
  <c r="D99"/>
  <c r="E98"/>
  <c r="D98"/>
  <c r="H98" s="1"/>
  <c r="E97"/>
  <c r="D97"/>
  <c r="H97" s="1"/>
  <c r="E96"/>
  <c r="D96"/>
  <c r="I96" s="1"/>
  <c r="I95"/>
  <c r="E95"/>
  <c r="D95"/>
  <c r="E94"/>
  <c r="D94"/>
  <c r="H94" s="1"/>
  <c r="I93"/>
  <c r="E93"/>
  <c r="D93"/>
  <c r="H93" s="1"/>
  <c r="E92"/>
  <c r="D92"/>
  <c r="I92" s="1"/>
  <c r="E91"/>
  <c r="D91"/>
  <c r="I91" s="1"/>
  <c r="E90"/>
  <c r="D90"/>
  <c r="H90" s="1"/>
  <c r="E89"/>
  <c r="D89"/>
  <c r="H89" s="1"/>
  <c r="H88"/>
  <c r="E88"/>
  <c r="D88"/>
  <c r="I88" s="1"/>
  <c r="E87"/>
  <c r="D87"/>
  <c r="E86"/>
  <c r="D86"/>
  <c r="H86" s="1"/>
  <c r="I85"/>
  <c r="E85"/>
  <c r="D85"/>
  <c r="H85" s="1"/>
  <c r="E78"/>
  <c r="D78"/>
  <c r="I78" s="1"/>
  <c r="E77"/>
  <c r="D77"/>
  <c r="H77" s="1"/>
  <c r="I76"/>
  <c r="E76"/>
  <c r="D76"/>
  <c r="H76" s="1"/>
  <c r="E75"/>
  <c r="D75"/>
  <c r="H75" s="1"/>
  <c r="E74"/>
  <c r="D74"/>
  <c r="I74" s="1"/>
  <c r="E73"/>
  <c r="D73"/>
  <c r="H73" s="1"/>
  <c r="E72"/>
  <c r="D72"/>
  <c r="H72" s="1"/>
  <c r="E71"/>
  <c r="D71"/>
  <c r="H71" s="1"/>
  <c r="E70"/>
  <c r="D70"/>
  <c r="I70" s="1"/>
  <c r="E69"/>
  <c r="D69"/>
  <c r="H69" s="1"/>
  <c r="I68"/>
  <c r="H68"/>
  <c r="E68"/>
  <c r="D68"/>
  <c r="E67"/>
  <c r="D67"/>
  <c r="H67" s="1"/>
  <c r="E66"/>
  <c r="D66"/>
  <c r="I66" s="1"/>
  <c r="E65"/>
  <c r="D65"/>
  <c r="H65" s="1"/>
  <c r="E64"/>
  <c r="D64"/>
  <c r="I64" s="1"/>
  <c r="E63"/>
  <c r="D63"/>
  <c r="H63" s="1"/>
  <c r="H62"/>
  <c r="E62"/>
  <c r="D62"/>
  <c r="I62" s="1"/>
  <c r="E61"/>
  <c r="D61"/>
  <c r="H61" s="1"/>
  <c r="E60"/>
  <c r="D60"/>
  <c r="H60" s="1"/>
  <c r="E59"/>
  <c r="D59"/>
  <c r="H59" s="1"/>
  <c r="E51"/>
  <c r="D51"/>
  <c r="I51" s="1"/>
  <c r="E50"/>
  <c r="D50"/>
  <c r="H50" s="1"/>
  <c r="E49"/>
  <c r="D49"/>
  <c r="H49" s="1"/>
  <c r="E48"/>
  <c r="D48"/>
  <c r="I48" s="1"/>
  <c r="E47"/>
  <c r="D47"/>
  <c r="H47" s="1"/>
  <c r="E46"/>
  <c r="D46"/>
  <c r="H46" s="1"/>
  <c r="E45"/>
  <c r="D45"/>
  <c r="H45" s="1"/>
  <c r="E44"/>
  <c r="D44"/>
  <c r="I44" s="1"/>
  <c r="E43"/>
  <c r="D43"/>
  <c r="H43" s="1"/>
  <c r="E42"/>
  <c r="D42"/>
  <c r="H42" s="1"/>
  <c r="E41"/>
  <c r="D41"/>
  <c r="H41" s="1"/>
  <c r="E40"/>
  <c r="D40"/>
  <c r="I40" s="1"/>
  <c r="E39"/>
  <c r="D39"/>
  <c r="H39" s="1"/>
  <c r="E38"/>
  <c r="D38"/>
  <c r="H38" s="1"/>
  <c r="E37"/>
  <c r="D37"/>
  <c r="H37" s="1"/>
  <c r="E36"/>
  <c r="D36"/>
  <c r="I36" s="1"/>
  <c r="E35"/>
  <c r="D35"/>
  <c r="H35" s="1"/>
  <c r="E34"/>
  <c r="D34"/>
  <c r="H34" s="1"/>
  <c r="E33"/>
  <c r="D33"/>
  <c r="H33" s="1"/>
  <c r="E32"/>
  <c r="D32"/>
  <c r="I32" s="1"/>
  <c r="E24"/>
  <c r="D24"/>
  <c r="H24" s="1"/>
  <c r="E23"/>
  <c r="D23"/>
  <c r="H23" s="1"/>
  <c r="E22"/>
  <c r="D22"/>
  <c r="E21"/>
  <c r="D21"/>
  <c r="I21" s="1"/>
  <c r="E20"/>
  <c r="D20"/>
  <c r="H20" s="1"/>
  <c r="E19"/>
  <c r="D19"/>
  <c r="H19" s="1"/>
  <c r="E18"/>
  <c r="D18"/>
  <c r="E17"/>
  <c r="D17"/>
  <c r="I17" s="1"/>
  <c r="E16"/>
  <c r="D16"/>
  <c r="H16" s="1"/>
  <c r="E15"/>
  <c r="D15"/>
  <c r="H15" s="1"/>
  <c r="E14"/>
  <c r="D14"/>
  <c r="E13"/>
  <c r="D13"/>
  <c r="I13" s="1"/>
  <c r="E12"/>
  <c r="D12"/>
  <c r="H12" s="1"/>
  <c r="E11"/>
  <c r="D11"/>
  <c r="H11" s="1"/>
  <c r="E10"/>
  <c r="D10"/>
  <c r="H9"/>
  <c r="E9"/>
  <c r="D9"/>
  <c r="I9" s="1"/>
  <c r="E8"/>
  <c r="D8"/>
  <c r="H8" s="1"/>
  <c r="E7"/>
  <c r="D7"/>
  <c r="H7" s="1"/>
  <c r="E6"/>
  <c r="D6"/>
  <c r="E5"/>
  <c r="D5"/>
  <c r="I5" s="1"/>
  <c r="HM104" i="1"/>
  <c r="HM103"/>
  <c r="HM102"/>
  <c r="HM101"/>
  <c r="HM100"/>
  <c r="HM99"/>
  <c r="HM98"/>
  <c r="HM97"/>
  <c r="HM96"/>
  <c r="HM95"/>
  <c r="HM94"/>
  <c r="HM93"/>
  <c r="HM92"/>
  <c r="HM91"/>
  <c r="HM90"/>
  <c r="HM89"/>
  <c r="HM88"/>
  <c r="HM87"/>
  <c r="HM86"/>
  <c r="HM85"/>
  <c r="HM78"/>
  <c r="HM77"/>
  <c r="HM76"/>
  <c r="HM75"/>
  <c r="HM74"/>
  <c r="HM73"/>
  <c r="HM72"/>
  <c r="HM71"/>
  <c r="HM70"/>
  <c r="HM69"/>
  <c r="HM68"/>
  <c r="HM67"/>
  <c r="HM66"/>
  <c r="HM65"/>
  <c r="HM64"/>
  <c r="HM63"/>
  <c r="HM62"/>
  <c r="HM61"/>
  <c r="HM60"/>
  <c r="HM59"/>
  <c r="HM51"/>
  <c r="HM50"/>
  <c r="HM49"/>
  <c r="HM48"/>
  <c r="HM47"/>
  <c r="HM46"/>
  <c r="HM45"/>
  <c r="HM44"/>
  <c r="HM43"/>
  <c r="HM42"/>
  <c r="HM41"/>
  <c r="HM40"/>
  <c r="HM39"/>
  <c r="HM38"/>
  <c r="HM37"/>
  <c r="HM36"/>
  <c r="HM35"/>
  <c r="HM34"/>
  <c r="HM33"/>
  <c r="HM32"/>
  <c r="HM24"/>
  <c r="HM23"/>
  <c r="HM22"/>
  <c r="HM21"/>
  <c r="HM20"/>
  <c r="HM19"/>
  <c r="HM18"/>
  <c r="HM17"/>
  <c r="HM16"/>
  <c r="HM15"/>
  <c r="HM14"/>
  <c r="HM13"/>
  <c r="HM12"/>
  <c r="HM11"/>
  <c r="HM10"/>
  <c r="HM9"/>
  <c r="HM8"/>
  <c r="HM7"/>
  <c r="HM6"/>
  <c r="HM5"/>
  <c r="DP104"/>
  <c r="DP103"/>
  <c r="DP102"/>
  <c r="DP101"/>
  <c r="DP100"/>
  <c r="DP99"/>
  <c r="DP98"/>
  <c r="DP97"/>
  <c r="DP96"/>
  <c r="DP95"/>
  <c r="DP94"/>
  <c r="DP93"/>
  <c r="DP92"/>
  <c r="DP91"/>
  <c r="DP90"/>
  <c r="DP89"/>
  <c r="DP88"/>
  <c r="DP87"/>
  <c r="DP86"/>
  <c r="DP85"/>
  <c r="DP78"/>
  <c r="DP77"/>
  <c r="DP76"/>
  <c r="DP75"/>
  <c r="DP74"/>
  <c r="DP73"/>
  <c r="DP72"/>
  <c r="DP71"/>
  <c r="DP70"/>
  <c r="DP69"/>
  <c r="DP68"/>
  <c r="DP67"/>
  <c r="DP66"/>
  <c r="DP65"/>
  <c r="DP64"/>
  <c r="DP63"/>
  <c r="DP62"/>
  <c r="DP61"/>
  <c r="DP60"/>
  <c r="DP59"/>
  <c r="DP51"/>
  <c r="DP50"/>
  <c r="DP49"/>
  <c r="DP48"/>
  <c r="DP47"/>
  <c r="DP46"/>
  <c r="DP45"/>
  <c r="DP44"/>
  <c r="DP43"/>
  <c r="DP42"/>
  <c r="DP41"/>
  <c r="DP40"/>
  <c r="DP39"/>
  <c r="DP38"/>
  <c r="DP37"/>
  <c r="DP36"/>
  <c r="DP35"/>
  <c r="DP34"/>
  <c r="DP33"/>
  <c r="DP32"/>
  <c r="DP24"/>
  <c r="DP23"/>
  <c r="DP22"/>
  <c r="DP21"/>
  <c r="DP20"/>
  <c r="DP19"/>
  <c r="DP18"/>
  <c r="DP17"/>
  <c r="DP16"/>
  <c r="DP15"/>
  <c r="DP14"/>
  <c r="DP13"/>
  <c r="DP12"/>
  <c r="DP11"/>
  <c r="DP10"/>
  <c r="DP9"/>
  <c r="DP8"/>
  <c r="DP7"/>
  <c r="DP6"/>
  <c r="DP5"/>
  <c r="AB104"/>
  <c r="AC104" s="1"/>
  <c r="AD103"/>
  <c r="AC103"/>
  <c r="AB103"/>
  <c r="AD102"/>
  <c r="AC102"/>
  <c r="AB102"/>
  <c r="AC101"/>
  <c r="AB101"/>
  <c r="AD101" s="1"/>
  <c r="AB100"/>
  <c r="AC100" s="1"/>
  <c r="AD99"/>
  <c r="AB99"/>
  <c r="AC99" s="1"/>
  <c r="AD98"/>
  <c r="AC98"/>
  <c r="AB98"/>
  <c r="AC97"/>
  <c r="AB97"/>
  <c r="AD97" s="1"/>
  <c r="AB96"/>
  <c r="AC96" s="1"/>
  <c r="AD95"/>
  <c r="AC95"/>
  <c r="AB95"/>
  <c r="AD94"/>
  <c r="AC94"/>
  <c r="AB94"/>
  <c r="AC93"/>
  <c r="AB93"/>
  <c r="AD93" s="1"/>
  <c r="AB92"/>
  <c r="AC92" s="1"/>
  <c r="AD91"/>
  <c r="AB91"/>
  <c r="AC91" s="1"/>
  <c r="AD90"/>
  <c r="AC90"/>
  <c r="AB90"/>
  <c r="AC89"/>
  <c r="AB89"/>
  <c r="AD89" s="1"/>
  <c r="AB88"/>
  <c r="AC88" s="1"/>
  <c r="AD87"/>
  <c r="AC87"/>
  <c r="AB87"/>
  <c r="AD86"/>
  <c r="AC86"/>
  <c r="AB86"/>
  <c r="AC85"/>
  <c r="AB85"/>
  <c r="AD85" s="1"/>
  <c r="AD78"/>
  <c r="AB78"/>
  <c r="AC78" s="1"/>
  <c r="AB77"/>
  <c r="AC77" s="1"/>
  <c r="AD76"/>
  <c r="AC76"/>
  <c r="AB76"/>
  <c r="AB75"/>
  <c r="AC75" s="1"/>
  <c r="AB74"/>
  <c r="AC74" s="1"/>
  <c r="AD73"/>
  <c r="AC73"/>
  <c r="AB73"/>
  <c r="AB72"/>
  <c r="AC72" s="1"/>
  <c r="AC71"/>
  <c r="AB71"/>
  <c r="AD71" s="1"/>
  <c r="AD70"/>
  <c r="AC70"/>
  <c r="AB70"/>
  <c r="AC69"/>
  <c r="AB69"/>
  <c r="AD69" s="1"/>
  <c r="AD68"/>
  <c r="AC68"/>
  <c r="AB68"/>
  <c r="AD67"/>
  <c r="AB67"/>
  <c r="AC67" s="1"/>
  <c r="AB66"/>
  <c r="AC66" s="1"/>
  <c r="AD65"/>
  <c r="AC65"/>
  <c r="AB65"/>
  <c r="AB64"/>
  <c r="AC64" s="1"/>
  <c r="AC63"/>
  <c r="AB63"/>
  <c r="AD63" s="1"/>
  <c r="AD62"/>
  <c r="AC62"/>
  <c r="AB62"/>
  <c r="AC61"/>
  <c r="AB61"/>
  <c r="AD61" s="1"/>
  <c r="AD60"/>
  <c r="AC60"/>
  <c r="AB60"/>
  <c r="AD59"/>
  <c r="AB59"/>
  <c r="AC59" s="1"/>
  <c r="AD51"/>
  <c r="AB51"/>
  <c r="AC51" s="1"/>
  <c r="AD50"/>
  <c r="AC50"/>
  <c r="AB50"/>
  <c r="AB49"/>
  <c r="AC49" s="1"/>
  <c r="AB48"/>
  <c r="AC48" s="1"/>
  <c r="AB47"/>
  <c r="AC47" s="1"/>
  <c r="AD46"/>
  <c r="AC46"/>
  <c r="AB46"/>
  <c r="AC45"/>
  <c r="AB45"/>
  <c r="AD45" s="1"/>
  <c r="AC44"/>
  <c r="AB44"/>
  <c r="AD44" s="1"/>
  <c r="AD43"/>
  <c r="AB43"/>
  <c r="AC43" s="1"/>
  <c r="AD42"/>
  <c r="AC42"/>
  <c r="AB42"/>
  <c r="AB41"/>
  <c r="AC41" s="1"/>
  <c r="AB40"/>
  <c r="AC40" s="1"/>
  <c r="AB39"/>
  <c r="AC39" s="1"/>
  <c r="AD38"/>
  <c r="AC38"/>
  <c r="AB38"/>
  <c r="AC37"/>
  <c r="AB37"/>
  <c r="AD37" s="1"/>
  <c r="AC36"/>
  <c r="AB36"/>
  <c r="AD36" s="1"/>
  <c r="AD35"/>
  <c r="AB35"/>
  <c r="AC35" s="1"/>
  <c r="AD34"/>
  <c r="AC34"/>
  <c r="AB34"/>
  <c r="AB33"/>
  <c r="AC33" s="1"/>
  <c r="AB32"/>
  <c r="AC32" s="1"/>
  <c r="AB24"/>
  <c r="AC24" s="1"/>
  <c r="AD23"/>
  <c r="AB23"/>
  <c r="AC23" s="1"/>
  <c r="AD22"/>
  <c r="AC22"/>
  <c r="AB22"/>
  <c r="AC21"/>
  <c r="AB21"/>
  <c r="AD21" s="1"/>
  <c r="AB20"/>
  <c r="AC20" s="1"/>
  <c r="AD19"/>
  <c r="AC19"/>
  <c r="AB19"/>
  <c r="AD18"/>
  <c r="AC18"/>
  <c r="AB18"/>
  <c r="AC17"/>
  <c r="AB17"/>
  <c r="AD17" s="1"/>
  <c r="AB16"/>
  <c r="AC16" s="1"/>
  <c r="AD15"/>
  <c r="AC15"/>
  <c r="AB15"/>
  <c r="AD14"/>
  <c r="AC14"/>
  <c r="AB14"/>
  <c r="AC13"/>
  <c r="AB13"/>
  <c r="AD13" s="1"/>
  <c r="AB12"/>
  <c r="AC12" s="1"/>
  <c r="AD11"/>
  <c r="AC11"/>
  <c r="AB11"/>
  <c r="AD10"/>
  <c r="AC10"/>
  <c r="AB10"/>
  <c r="AC9"/>
  <c r="AB9"/>
  <c r="AD9" s="1"/>
  <c r="AB8"/>
  <c r="AC8" s="1"/>
  <c r="AD7"/>
  <c r="AC7"/>
  <c r="AB7"/>
  <c r="AD6"/>
  <c r="AC6"/>
  <c r="AB6"/>
  <c r="AC5"/>
  <c r="AB5"/>
  <c r="AD5" s="1"/>
  <c r="S104"/>
  <c r="R104"/>
  <c r="S103"/>
  <c r="R103"/>
  <c r="S102"/>
  <c r="R102"/>
  <c r="S101"/>
  <c r="R101"/>
  <c r="S100"/>
  <c r="R100"/>
  <c r="S99"/>
  <c r="R99"/>
  <c r="S98"/>
  <c r="R98"/>
  <c r="S97"/>
  <c r="R97"/>
  <c r="S96"/>
  <c r="R96"/>
  <c r="S95"/>
  <c r="R95"/>
  <c r="S94"/>
  <c r="R94"/>
  <c r="S93"/>
  <c r="R93"/>
  <c r="S92"/>
  <c r="R92"/>
  <c r="S91"/>
  <c r="R91"/>
  <c r="S90"/>
  <c r="R90"/>
  <c r="S89"/>
  <c r="R89"/>
  <c r="S88"/>
  <c r="R88"/>
  <c r="S87"/>
  <c r="R87"/>
  <c r="S86"/>
  <c r="R86"/>
  <c r="S85"/>
  <c r="R85"/>
  <c r="S78"/>
  <c r="R78"/>
  <c r="S77"/>
  <c r="R77"/>
  <c r="S76"/>
  <c r="R76"/>
  <c r="S75"/>
  <c r="R75"/>
  <c r="S74"/>
  <c r="R74"/>
  <c r="S73"/>
  <c r="R73"/>
  <c r="S72"/>
  <c r="R72"/>
  <c r="S71"/>
  <c r="R71"/>
  <c r="S70"/>
  <c r="R70"/>
  <c r="S69"/>
  <c r="R69"/>
  <c r="S68"/>
  <c r="R68"/>
  <c r="S67"/>
  <c r="R67"/>
  <c r="S66"/>
  <c r="R66"/>
  <c r="S65"/>
  <c r="R65"/>
  <c r="S64"/>
  <c r="R64"/>
  <c r="S63"/>
  <c r="R63"/>
  <c r="S62"/>
  <c r="R62"/>
  <c r="S61"/>
  <c r="R61"/>
  <c r="S60"/>
  <c r="R60"/>
  <c r="S59"/>
  <c r="R59"/>
  <c r="S51"/>
  <c r="R51"/>
  <c r="S50"/>
  <c r="R50"/>
  <c r="S49"/>
  <c r="R49"/>
  <c r="S48"/>
  <c r="R48"/>
  <c r="S47"/>
  <c r="R47"/>
  <c r="S46"/>
  <c r="R46"/>
  <c r="S45"/>
  <c r="R45"/>
  <c r="S44"/>
  <c r="R44"/>
  <c r="S43"/>
  <c r="R43"/>
  <c r="S42"/>
  <c r="R42"/>
  <c r="S41"/>
  <c r="R41"/>
  <c r="S40"/>
  <c r="R40"/>
  <c r="S39"/>
  <c r="R39"/>
  <c r="S38"/>
  <c r="R38"/>
  <c r="S37"/>
  <c r="R37"/>
  <c r="S36"/>
  <c r="R36"/>
  <c r="S35"/>
  <c r="R35"/>
  <c r="S34"/>
  <c r="R34"/>
  <c r="S33"/>
  <c r="R33"/>
  <c r="S32"/>
  <c r="R32"/>
  <c r="S24"/>
  <c r="R24"/>
  <c r="S23"/>
  <c r="R23"/>
  <c r="S22"/>
  <c r="R22"/>
  <c r="S21"/>
  <c r="R21"/>
  <c r="S20"/>
  <c r="R20"/>
  <c r="S19"/>
  <c r="R19"/>
  <c r="S18"/>
  <c r="R18"/>
  <c r="R17"/>
  <c r="S16"/>
  <c r="R16"/>
  <c r="S15"/>
  <c r="R15"/>
  <c r="S14"/>
  <c r="R14"/>
  <c r="S13"/>
  <c r="R13"/>
  <c r="S12"/>
  <c r="R12"/>
  <c r="S11"/>
  <c r="R11"/>
  <c r="S10"/>
  <c r="R10"/>
  <c r="S9"/>
  <c r="R9"/>
  <c r="S8"/>
  <c r="R8"/>
  <c r="S7"/>
  <c r="R7"/>
  <c r="S6"/>
  <c r="R6"/>
  <c r="S5"/>
  <c r="R5"/>
  <c r="I104"/>
  <c r="H104"/>
  <c r="E104"/>
  <c r="D104"/>
  <c r="I103"/>
  <c r="E103"/>
  <c r="D103"/>
  <c r="H103" s="1"/>
  <c r="H102"/>
  <c r="E102"/>
  <c r="D102"/>
  <c r="I102" s="1"/>
  <c r="E101"/>
  <c r="D101"/>
  <c r="H101" s="1"/>
  <c r="I100"/>
  <c r="H100"/>
  <c r="E100"/>
  <c r="D100"/>
  <c r="I99"/>
  <c r="E99"/>
  <c r="D99"/>
  <c r="H99" s="1"/>
  <c r="H98"/>
  <c r="E98"/>
  <c r="D98"/>
  <c r="I98" s="1"/>
  <c r="E97"/>
  <c r="D97"/>
  <c r="H97" s="1"/>
  <c r="I96"/>
  <c r="H96"/>
  <c r="E96"/>
  <c r="D96"/>
  <c r="H95"/>
  <c r="I95"/>
  <c r="E95"/>
  <c r="D95"/>
  <c r="H94"/>
  <c r="E94"/>
  <c r="D94"/>
  <c r="I94" s="1"/>
  <c r="E93"/>
  <c r="D93"/>
  <c r="H93" s="1"/>
  <c r="I92"/>
  <c r="H92"/>
  <c r="E92"/>
  <c r="D92"/>
  <c r="H91"/>
  <c r="I91"/>
  <c r="E91"/>
  <c r="D91"/>
  <c r="H90"/>
  <c r="E90"/>
  <c r="D90"/>
  <c r="I90" s="1"/>
  <c r="E89"/>
  <c r="D89"/>
  <c r="H89" s="1"/>
  <c r="I88"/>
  <c r="H88"/>
  <c r="E88"/>
  <c r="D88"/>
  <c r="H87"/>
  <c r="I87"/>
  <c r="E87"/>
  <c r="D87"/>
  <c r="H86"/>
  <c r="E86"/>
  <c r="D86"/>
  <c r="I86" s="1"/>
  <c r="E85"/>
  <c r="D85"/>
  <c r="H85" s="1"/>
  <c r="H78"/>
  <c r="E78"/>
  <c r="D78"/>
  <c r="H77"/>
  <c r="I77"/>
  <c r="E77"/>
  <c r="D77"/>
  <c r="H76"/>
  <c r="E76"/>
  <c r="D76"/>
  <c r="I76" s="1"/>
  <c r="E75"/>
  <c r="D75"/>
  <c r="I75" s="1"/>
  <c r="E74"/>
  <c r="D74"/>
  <c r="H74" s="1"/>
  <c r="H73"/>
  <c r="I73"/>
  <c r="E73"/>
  <c r="D73"/>
  <c r="H72"/>
  <c r="E72"/>
  <c r="D72"/>
  <c r="I72" s="1"/>
  <c r="E71"/>
  <c r="D71"/>
  <c r="H71" s="1"/>
  <c r="E70"/>
  <c r="D70"/>
  <c r="H70" s="1"/>
  <c r="H69"/>
  <c r="I69"/>
  <c r="E69"/>
  <c r="D69"/>
  <c r="H68"/>
  <c r="E68"/>
  <c r="D68"/>
  <c r="I68" s="1"/>
  <c r="E67"/>
  <c r="D67"/>
  <c r="H67" s="1"/>
  <c r="E66"/>
  <c r="D66"/>
  <c r="H66" s="1"/>
  <c r="H65"/>
  <c r="I65"/>
  <c r="E65"/>
  <c r="D65"/>
  <c r="H64"/>
  <c r="E64"/>
  <c r="D64"/>
  <c r="I64" s="1"/>
  <c r="E63"/>
  <c r="D63"/>
  <c r="I63" s="1"/>
  <c r="E62"/>
  <c r="D62"/>
  <c r="H62" s="1"/>
  <c r="H61"/>
  <c r="I61"/>
  <c r="E61"/>
  <c r="D61"/>
  <c r="H60"/>
  <c r="E60"/>
  <c r="D60"/>
  <c r="I60" s="1"/>
  <c r="E59"/>
  <c r="D59"/>
  <c r="H59" s="1"/>
  <c r="E51"/>
  <c r="D51"/>
  <c r="H51" s="1"/>
  <c r="E50"/>
  <c r="D50"/>
  <c r="I50" s="1"/>
  <c r="H49"/>
  <c r="I49"/>
  <c r="E49"/>
  <c r="D49"/>
  <c r="H48"/>
  <c r="E48"/>
  <c r="D48"/>
  <c r="I48" s="1"/>
  <c r="E47"/>
  <c r="D47"/>
  <c r="H47" s="1"/>
  <c r="E46"/>
  <c r="D46"/>
  <c r="H46" s="1"/>
  <c r="H45"/>
  <c r="I45"/>
  <c r="E45"/>
  <c r="D45"/>
  <c r="H44"/>
  <c r="E44"/>
  <c r="D44"/>
  <c r="I44" s="1"/>
  <c r="E43"/>
  <c r="D43"/>
  <c r="H43" s="1"/>
  <c r="E42"/>
  <c r="D42"/>
  <c r="H42" s="1"/>
  <c r="H41"/>
  <c r="I41"/>
  <c r="E41"/>
  <c r="D41"/>
  <c r="H40"/>
  <c r="E40"/>
  <c r="D40"/>
  <c r="I40" s="1"/>
  <c r="E39"/>
  <c r="D39"/>
  <c r="H39" s="1"/>
  <c r="E38"/>
  <c r="D38"/>
  <c r="I38" s="1"/>
  <c r="H37"/>
  <c r="I37"/>
  <c r="E37"/>
  <c r="D37"/>
  <c r="H36"/>
  <c r="E36"/>
  <c r="D36"/>
  <c r="I36" s="1"/>
  <c r="E35"/>
  <c r="D35"/>
  <c r="H35" s="1"/>
  <c r="E34"/>
  <c r="D34"/>
  <c r="I34" s="1"/>
  <c r="H33"/>
  <c r="I33"/>
  <c r="E33"/>
  <c r="D33"/>
  <c r="H32"/>
  <c r="E32"/>
  <c r="D32"/>
  <c r="I32" s="1"/>
  <c r="E24"/>
  <c r="D24"/>
  <c r="H24" s="1"/>
  <c r="I23"/>
  <c r="H23"/>
  <c r="E23"/>
  <c r="D23"/>
  <c r="I22"/>
  <c r="E22"/>
  <c r="D22"/>
  <c r="H22" s="1"/>
  <c r="H21"/>
  <c r="E21"/>
  <c r="D21"/>
  <c r="I21" s="1"/>
  <c r="E20"/>
  <c r="D20"/>
  <c r="H20" s="1"/>
  <c r="I19"/>
  <c r="H19"/>
  <c r="E19"/>
  <c r="D19"/>
  <c r="I18"/>
  <c r="E18"/>
  <c r="D18"/>
  <c r="H18" s="1"/>
  <c r="H17"/>
  <c r="E17"/>
  <c r="D17"/>
  <c r="I17" s="1"/>
  <c r="E16"/>
  <c r="D16"/>
  <c r="H16" s="1"/>
  <c r="I15"/>
  <c r="H15"/>
  <c r="E15"/>
  <c r="D15"/>
  <c r="I14"/>
  <c r="E14"/>
  <c r="D14"/>
  <c r="H14" s="1"/>
  <c r="H13"/>
  <c r="E13"/>
  <c r="D13"/>
  <c r="I13" s="1"/>
  <c r="E12"/>
  <c r="D12"/>
  <c r="H12" s="1"/>
  <c r="I11"/>
  <c r="H11"/>
  <c r="E11"/>
  <c r="D11"/>
  <c r="I10"/>
  <c r="E10"/>
  <c r="D10"/>
  <c r="H10" s="1"/>
  <c r="H9"/>
  <c r="E9"/>
  <c r="D9"/>
  <c r="I9" s="1"/>
  <c r="E8"/>
  <c r="D8"/>
  <c r="H8" s="1"/>
  <c r="I7"/>
  <c r="H7"/>
  <c r="E7"/>
  <c r="D7"/>
  <c r="I6"/>
  <c r="E6"/>
  <c r="D6"/>
  <c r="H6" s="1"/>
  <c r="E5"/>
  <c r="D5"/>
  <c r="DR87" i="3" l="1"/>
  <c r="DR95"/>
  <c r="DR103"/>
  <c r="DR92"/>
  <c r="DR100"/>
  <c r="DR91"/>
  <c r="DR99"/>
  <c r="DR61"/>
  <c r="DQ64"/>
  <c r="DR69"/>
  <c r="DQ72"/>
  <c r="DR77"/>
  <c r="DR66"/>
  <c r="DR74"/>
  <c r="DR65"/>
  <c r="DR73"/>
  <c r="DR34"/>
  <c r="DR42"/>
  <c r="DR50"/>
  <c r="DR38"/>
  <c r="DR46"/>
  <c r="DR7"/>
  <c r="DR15"/>
  <c r="DR23"/>
  <c r="DR6"/>
  <c r="DR14"/>
  <c r="DR22"/>
  <c r="DR11"/>
  <c r="DR19"/>
  <c r="T102"/>
  <c r="T98"/>
  <c r="T94"/>
  <c r="T90"/>
  <c r="T86"/>
  <c r="T101"/>
  <c r="T97"/>
  <c r="T93"/>
  <c r="T89"/>
  <c r="T100"/>
  <c r="T96"/>
  <c r="T92"/>
  <c r="T88"/>
  <c r="U85"/>
  <c r="T75"/>
  <c r="T71"/>
  <c r="T67"/>
  <c r="T63"/>
  <c r="T50"/>
  <c r="T46"/>
  <c r="T42"/>
  <c r="T38"/>
  <c r="T34"/>
  <c r="U32"/>
  <c r="U8"/>
  <c r="U12"/>
  <c r="U16"/>
  <c r="U20"/>
  <c r="F77"/>
  <c r="H77" s="1"/>
  <c r="F73"/>
  <c r="H73" s="1"/>
  <c r="F69"/>
  <c r="H69" s="1"/>
  <c r="F65"/>
  <c r="H65" s="1"/>
  <c r="F61"/>
  <c r="H61" s="1"/>
  <c r="F75"/>
  <c r="H75" s="1"/>
  <c r="F71"/>
  <c r="H71" s="1"/>
  <c r="F67"/>
  <c r="H67" s="1"/>
  <c r="F63"/>
  <c r="H63" s="1"/>
  <c r="G59"/>
  <c r="I59" s="1"/>
  <c r="G33"/>
  <c r="I33" s="1"/>
  <c r="G37"/>
  <c r="I37" s="1"/>
  <c r="G41"/>
  <c r="I41" s="1"/>
  <c r="G45"/>
  <c r="I45" s="1"/>
  <c r="G49"/>
  <c r="I49" s="1"/>
  <c r="G34"/>
  <c r="I34" s="1"/>
  <c r="G38"/>
  <c r="I38" s="1"/>
  <c r="G42"/>
  <c r="I42" s="1"/>
  <c r="G46"/>
  <c r="I46" s="1"/>
  <c r="G50"/>
  <c r="I50" s="1"/>
  <c r="G6"/>
  <c r="I6" s="1"/>
  <c r="G10"/>
  <c r="I10" s="1"/>
  <c r="G14"/>
  <c r="I14" s="1"/>
  <c r="G18"/>
  <c r="I18" s="1"/>
  <c r="G22"/>
  <c r="I22" s="1"/>
  <c r="G7"/>
  <c r="I7" s="1"/>
  <c r="G11"/>
  <c r="I11" s="1"/>
  <c r="G15"/>
  <c r="I15" s="1"/>
  <c r="G19"/>
  <c r="I19" s="1"/>
  <c r="G23"/>
  <c r="I23" s="1"/>
  <c r="H99" i="2"/>
  <c r="H95"/>
  <c r="H87"/>
  <c r="H22"/>
  <c r="H10"/>
  <c r="H18"/>
  <c r="H6"/>
  <c r="H14"/>
  <c r="I5" i="1"/>
  <c r="HT59" i="2"/>
  <c r="HT67"/>
  <c r="HT75"/>
  <c r="HT66"/>
  <c r="HT74"/>
  <c r="HT63"/>
  <c r="HT71"/>
  <c r="HT60"/>
  <c r="HT68"/>
  <c r="HT76"/>
  <c r="HT35"/>
  <c r="HT43"/>
  <c r="HS46"/>
  <c r="HT51"/>
  <c r="HT37"/>
  <c r="HT45"/>
  <c r="HT34"/>
  <c r="HT42"/>
  <c r="HT50"/>
  <c r="HT39"/>
  <c r="HT47"/>
  <c r="HS11"/>
  <c r="HS19"/>
  <c r="HT7"/>
  <c r="HT15"/>
  <c r="HT23"/>
  <c r="U8"/>
  <c r="U12"/>
  <c r="U16"/>
  <c r="U20"/>
  <c r="U24"/>
  <c r="I19"/>
  <c r="H32"/>
  <c r="H48"/>
  <c r="H51"/>
  <c r="H64"/>
  <c r="I87"/>
  <c r="H92"/>
  <c r="I7"/>
  <c r="H13"/>
  <c r="I41"/>
  <c r="I72"/>
  <c r="H78"/>
  <c r="I89"/>
  <c r="I99"/>
  <c r="H44"/>
  <c r="I60"/>
  <c r="H66"/>
  <c r="I101"/>
  <c r="I15"/>
  <c r="H21"/>
  <c r="I37"/>
  <c r="H96"/>
  <c r="H40"/>
  <c r="H74"/>
  <c r="I23"/>
  <c r="I33"/>
  <c r="I49"/>
  <c r="I11"/>
  <c r="H17"/>
  <c r="H36"/>
  <c r="H5"/>
  <c r="I45"/>
  <c r="H70"/>
  <c r="I97"/>
  <c r="I86"/>
  <c r="I90"/>
  <c r="I94"/>
  <c r="I98"/>
  <c r="I102"/>
  <c r="I61"/>
  <c r="I65"/>
  <c r="I69"/>
  <c r="I73"/>
  <c r="I77"/>
  <c r="I59"/>
  <c r="I63"/>
  <c r="I67"/>
  <c r="I71"/>
  <c r="I75"/>
  <c r="I34"/>
  <c r="I38"/>
  <c r="I42"/>
  <c r="I46"/>
  <c r="I50"/>
  <c r="I35"/>
  <c r="I39"/>
  <c r="I43"/>
  <c r="I47"/>
  <c r="I8"/>
  <c r="I12"/>
  <c r="I16"/>
  <c r="I20"/>
  <c r="I24"/>
  <c r="I6"/>
  <c r="I10"/>
  <c r="I14"/>
  <c r="I18"/>
  <c r="I22"/>
  <c r="AD88" i="1"/>
  <c r="AD96"/>
  <c r="AD104"/>
  <c r="AD92"/>
  <c r="AD100"/>
  <c r="AD75"/>
  <c r="AD64"/>
  <c r="AD72"/>
  <c r="AD77"/>
  <c r="AD66"/>
  <c r="AD74"/>
  <c r="AD32"/>
  <c r="AD40"/>
  <c r="AD48"/>
  <c r="AD39"/>
  <c r="AD47"/>
  <c r="AD33"/>
  <c r="AD41"/>
  <c r="AD49"/>
  <c r="AD8"/>
  <c r="AD16"/>
  <c r="AD24"/>
  <c r="AD12"/>
  <c r="AD20"/>
  <c r="I85"/>
  <c r="I89"/>
  <c r="I93"/>
  <c r="I97"/>
  <c r="I101"/>
  <c r="I62"/>
  <c r="I66"/>
  <c r="I70"/>
  <c r="I74"/>
  <c r="I59"/>
  <c r="I67"/>
  <c r="I71"/>
  <c r="H63"/>
  <c r="H75"/>
  <c r="I42"/>
  <c r="I46"/>
  <c r="H34"/>
  <c r="H38"/>
  <c r="H50"/>
  <c r="I35"/>
  <c r="I39"/>
  <c r="I43"/>
  <c r="I47"/>
  <c r="I51"/>
  <c r="I8"/>
  <c r="I12"/>
  <c r="I16"/>
  <c r="I20"/>
  <c r="I24"/>
</calcChain>
</file>

<file path=xl/sharedStrings.xml><?xml version="1.0" encoding="utf-8"?>
<sst xmlns="http://schemas.openxmlformats.org/spreadsheetml/2006/main" count="2031" uniqueCount="52">
  <si>
    <t>NameFilePar= C:\Users\Титов Юрий\Desktop\ММКPY\MMK_Klaster\Program Proc4/SIRVD1.xlsx</t>
  </si>
  <si>
    <t>N=5.0</t>
  </si>
  <si>
    <t>Ro=0.9</t>
  </si>
  <si>
    <t>Q=2.0</t>
  </si>
  <si>
    <t>alf1=1.0</t>
  </si>
  <si>
    <t>alf2=1.0</t>
  </si>
  <si>
    <t>koef1=1.0</t>
  </si>
  <si>
    <t>koef2=0.0</t>
  </si>
  <si>
    <t>typeProbability=1</t>
  </si>
  <si>
    <t>AddFeromonAntZero=1</t>
  </si>
  <si>
    <t>SbrosGraphAllAntZero=0</t>
  </si>
  <si>
    <t>goNewIterationAntZero=0</t>
  </si>
  <si>
    <t>goGraphTree=0</t>
  </si>
  <si>
    <t>SortPheromon=0</t>
  </si>
  <si>
    <t>KolIteration=10000</t>
  </si>
  <si>
    <t>KolStatIteration=100</t>
  </si>
  <si>
    <t>MaxkolIterationAntZero=10</t>
  </si>
  <si>
    <t>НЕ Оптимальные параметры</t>
  </si>
  <si>
    <t>N=20 Q=2</t>
  </si>
  <si>
    <t>Сброс графа решений</t>
  </si>
  <si>
    <t>Solution</t>
  </si>
  <si>
    <t>Iteration</t>
  </si>
  <si>
    <t>MIterationAntZero</t>
  </si>
  <si>
    <t>DIterationAntZer</t>
  </si>
  <si>
    <t>AllAntZero Iteration</t>
  </si>
  <si>
    <t>KolAllAntZero</t>
  </si>
  <si>
    <t>KolAntZero</t>
  </si>
  <si>
    <t>AllAntZero Solution</t>
  </si>
  <si>
    <t>ProcAntZero</t>
  </si>
  <si>
    <t>Time</t>
  </si>
  <si>
    <t>Kol Ant</t>
  </si>
  <si>
    <t>M</t>
  </si>
  <si>
    <t>La2</t>
  </si>
  <si>
    <t>D</t>
  </si>
  <si>
    <t>NameFilePar= C:\Users\Титов Юрий\Desktop\ММКPY\MMK_Klaster\Program Proc5/SIRVD1.xlsx</t>
  </si>
  <si>
    <t>koef2=1.0</t>
  </si>
  <si>
    <t>koef2</t>
  </si>
  <si>
    <t>NameFilePar= C:\Users\Титов Юрий\Desktop\ММКPY\MMK_Klaster\Program Proc3/SIRVD1.xlsx</t>
  </si>
  <si>
    <t>AddFeromonAntZero=0</t>
  </si>
  <si>
    <t>SbrosGraphAllAntZero=1</t>
  </si>
  <si>
    <t>Оптимальные параметры</t>
  </si>
  <si>
    <t>NameFilePar= C:\Users\Титов Юрий\Desktop\ММКPY\MMK_Klaster\Program Proc2/SIRVD1.xlsx</t>
  </si>
  <si>
    <t>NameFilePar= C:\Users\Титов Юрий\Desktop\ММКPY\MMK_Klaster\Program Proc4/SIRVD2.xlsx</t>
  </si>
  <si>
    <t>NameFilePar= C:\Users\Титов Юрий\Desktop\ММКPY\MMK_Klaster\Program Proc5/SIRVD2.xlsx</t>
  </si>
  <si>
    <t>NameFilePar= C:\Users\Титов Юрий\Desktop\ММКPY\MMK_Klaster\Program Proc3/SIRVD2.xlsx</t>
  </si>
  <si>
    <t>NameFilePar= C:\Users\Титов Юрий\Desktop\ММКPY\MMK_Klaster\Program Proc2/SIRVD2.xlsx</t>
  </si>
  <si>
    <t>Нормированное</t>
  </si>
  <si>
    <t>I(-M)</t>
  </si>
  <si>
    <t>I(+M)</t>
  </si>
  <si>
    <t>N=20.0</t>
  </si>
  <si>
    <t>Ro=0.05</t>
  </si>
  <si>
    <t>Ro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</si>
</sst>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Roboto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/>
    <xf numFmtId="0" fontId="1" fillId="2" borderId="1" xfId="0" applyFont="1" applyFill="1" applyBorder="1" applyAlignment="1">
      <alignment horizontal="right" wrapText="1"/>
    </xf>
    <xf numFmtId="0" fontId="1" fillId="0" borderId="1" xfId="0" applyNumberFormat="1" applyFont="1" applyBorder="1" applyAlignment="1">
      <alignment horizontal="right" wrapText="1"/>
    </xf>
    <xf numFmtId="0" fontId="1" fillId="2" borderId="1" xfId="0" applyNumberFormat="1" applyFont="1" applyFill="1" applyBorder="1" applyAlignment="1">
      <alignment horizontal="right" wrapText="1"/>
    </xf>
    <xf numFmtId="164" fontId="1" fillId="0" borderId="1" xfId="0" applyNumberFormat="1" applyFont="1" applyBorder="1" applyAlignment="1"/>
    <xf numFmtId="0" fontId="1" fillId="2" borderId="1" xfId="0" applyFont="1" applyFill="1" applyBorder="1" applyAlignment="1"/>
    <xf numFmtId="164" fontId="1" fillId="2" borderId="1" xfId="0" applyNumberFormat="1" applyFont="1" applyFill="1" applyBorder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/>
    <xf numFmtId="0" fontId="0" fillId="0" borderId="0" xfId="0" applyAlignment="1"/>
    <xf numFmtId="0" fontId="3" fillId="3" borderId="1" xfId="0" applyFont="1" applyFill="1" applyBorder="1" applyAlignment="1"/>
    <xf numFmtId="0" fontId="1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47" fontId="1" fillId="0" borderId="1" xfId="0" applyNumberFormat="1" applyFont="1" applyBorder="1" applyAlignment="1">
      <alignment horizontal="center"/>
    </xf>
    <xf numFmtId="47" fontId="1" fillId="0" borderId="1" xfId="0" applyNumberFormat="1" applyFont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KolAnt!$DN$5:$DN$24</c:f>
              <c:numCache>
                <c:formatCode>General</c:formatCode>
                <c:ptCount val="20"/>
                <c:pt idx="0">
                  <c:v>409.7307692</c:v>
                </c:pt>
                <c:pt idx="1">
                  <c:v>789.47540979999997</c:v>
                </c:pt>
                <c:pt idx="2">
                  <c:v>1165.1447370000001</c:v>
                </c:pt>
                <c:pt idx="3">
                  <c:v>1531.5108700000001</c:v>
                </c:pt>
                <c:pt idx="4">
                  <c:v>1608.16129</c:v>
                </c:pt>
                <c:pt idx="5">
                  <c:v>1493.172043</c:v>
                </c:pt>
                <c:pt idx="6">
                  <c:v>1961.4948449999999</c:v>
                </c:pt>
                <c:pt idx="7">
                  <c:v>1852.752577</c:v>
                </c:pt>
                <c:pt idx="8">
                  <c:v>1891.44</c:v>
                </c:pt>
                <c:pt idx="9">
                  <c:v>2144.9499999999998</c:v>
                </c:pt>
                <c:pt idx="10">
                  <c:v>2004.35</c:v>
                </c:pt>
                <c:pt idx="11">
                  <c:v>2016.29</c:v>
                </c:pt>
                <c:pt idx="12">
                  <c:v>1859.89</c:v>
                </c:pt>
                <c:pt idx="13">
                  <c:v>1949.37</c:v>
                </c:pt>
                <c:pt idx="14">
                  <c:v>2001.98</c:v>
                </c:pt>
                <c:pt idx="15">
                  <c:v>2415.81</c:v>
                </c:pt>
                <c:pt idx="16">
                  <c:v>1896.99</c:v>
                </c:pt>
                <c:pt idx="17">
                  <c:v>2086.65</c:v>
                </c:pt>
                <c:pt idx="18">
                  <c:v>2273.96</c:v>
                </c:pt>
                <c:pt idx="19">
                  <c:v>1982.25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KolAnt!$DN$32:$DN$51</c:f>
              <c:numCache>
                <c:formatCode>General</c:formatCode>
                <c:ptCount val="20"/>
                <c:pt idx="0">
                  <c:v>1836.86</c:v>
                </c:pt>
                <c:pt idx="1">
                  <c:v>1816.67</c:v>
                </c:pt>
                <c:pt idx="2">
                  <c:v>1883.23</c:v>
                </c:pt>
                <c:pt idx="3">
                  <c:v>2128.3000000000002</c:v>
                </c:pt>
                <c:pt idx="4">
                  <c:v>1779.33</c:v>
                </c:pt>
                <c:pt idx="5">
                  <c:v>2270.06</c:v>
                </c:pt>
                <c:pt idx="6">
                  <c:v>1958.83</c:v>
                </c:pt>
                <c:pt idx="7">
                  <c:v>2110.7399999999998</c:v>
                </c:pt>
                <c:pt idx="8">
                  <c:v>1866.42</c:v>
                </c:pt>
                <c:pt idx="9">
                  <c:v>2043.67</c:v>
                </c:pt>
                <c:pt idx="10">
                  <c:v>2012.43</c:v>
                </c:pt>
                <c:pt idx="11">
                  <c:v>1982.92</c:v>
                </c:pt>
                <c:pt idx="12">
                  <c:v>2162.37</c:v>
                </c:pt>
                <c:pt idx="13">
                  <c:v>2018.29</c:v>
                </c:pt>
                <c:pt idx="14">
                  <c:v>2052.87</c:v>
                </c:pt>
                <c:pt idx="15">
                  <c:v>1968.39</c:v>
                </c:pt>
                <c:pt idx="16">
                  <c:v>2162.38</c:v>
                </c:pt>
                <c:pt idx="17">
                  <c:v>2189.0100000000002</c:v>
                </c:pt>
                <c:pt idx="18">
                  <c:v>2279.64</c:v>
                </c:pt>
                <c:pt idx="19">
                  <c:v>1991.61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KolAnt!$DN$59:$DN$78</c:f>
              <c:numCache>
                <c:formatCode>General</c:formatCode>
                <c:ptCount val="20"/>
                <c:pt idx="0">
                  <c:v>2632.39</c:v>
                </c:pt>
                <c:pt idx="1">
                  <c:v>3691.59</c:v>
                </c:pt>
                <c:pt idx="2">
                  <c:v>3151.58</c:v>
                </c:pt>
                <c:pt idx="3">
                  <c:v>4026.63</c:v>
                </c:pt>
                <c:pt idx="4">
                  <c:v>3790.11</c:v>
                </c:pt>
                <c:pt idx="5">
                  <c:v>2755.07</c:v>
                </c:pt>
                <c:pt idx="6">
                  <c:v>2552.75</c:v>
                </c:pt>
                <c:pt idx="7">
                  <c:v>2733.43</c:v>
                </c:pt>
                <c:pt idx="8">
                  <c:v>1711.89</c:v>
                </c:pt>
                <c:pt idx="9">
                  <c:v>2446.79</c:v>
                </c:pt>
                <c:pt idx="10">
                  <c:v>1996.57</c:v>
                </c:pt>
                <c:pt idx="11">
                  <c:v>2577.14</c:v>
                </c:pt>
                <c:pt idx="12">
                  <c:v>2260.7600000000002</c:v>
                </c:pt>
                <c:pt idx="13">
                  <c:v>1995.43</c:v>
                </c:pt>
                <c:pt idx="14">
                  <c:v>2328.25</c:v>
                </c:pt>
                <c:pt idx="15">
                  <c:v>2071.3200000000002</c:v>
                </c:pt>
                <c:pt idx="16">
                  <c:v>2454.34</c:v>
                </c:pt>
                <c:pt idx="17">
                  <c:v>2262.15</c:v>
                </c:pt>
                <c:pt idx="18">
                  <c:v>2512.02</c:v>
                </c:pt>
                <c:pt idx="19">
                  <c:v>2241.34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KolAnt!$DN$85:$DN$104</c:f>
              <c:numCache>
                <c:formatCode>General</c:formatCode>
                <c:ptCount val="20"/>
                <c:pt idx="0">
                  <c:v>2011.13</c:v>
                </c:pt>
                <c:pt idx="1">
                  <c:v>1646.26</c:v>
                </c:pt>
                <c:pt idx="2">
                  <c:v>1898.76</c:v>
                </c:pt>
                <c:pt idx="3">
                  <c:v>1796.03</c:v>
                </c:pt>
                <c:pt idx="4">
                  <c:v>1774.22</c:v>
                </c:pt>
                <c:pt idx="5">
                  <c:v>1852.32</c:v>
                </c:pt>
                <c:pt idx="6">
                  <c:v>1816.12</c:v>
                </c:pt>
                <c:pt idx="7">
                  <c:v>2033.79</c:v>
                </c:pt>
                <c:pt idx="8">
                  <c:v>1634.72</c:v>
                </c:pt>
                <c:pt idx="9">
                  <c:v>1991.83</c:v>
                </c:pt>
                <c:pt idx="10">
                  <c:v>1917.21</c:v>
                </c:pt>
                <c:pt idx="11">
                  <c:v>1847.84</c:v>
                </c:pt>
                <c:pt idx="12">
                  <c:v>1984.22</c:v>
                </c:pt>
                <c:pt idx="13">
                  <c:v>1843.1</c:v>
                </c:pt>
                <c:pt idx="14">
                  <c:v>1954.75</c:v>
                </c:pt>
                <c:pt idx="15">
                  <c:v>1831.5</c:v>
                </c:pt>
                <c:pt idx="16">
                  <c:v>2077.1799999999998</c:v>
                </c:pt>
                <c:pt idx="17">
                  <c:v>2127.75</c:v>
                </c:pt>
                <c:pt idx="18">
                  <c:v>2007.28</c:v>
                </c:pt>
                <c:pt idx="19">
                  <c:v>2333.14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KolAnt!$DQ$5:$DQ$24</c:f>
              <c:numCache>
                <c:formatCode>General</c:formatCode>
                <c:ptCount val="20"/>
                <c:pt idx="0">
                  <c:v>264.89969149694411</c:v>
                </c:pt>
                <c:pt idx="1">
                  <c:v>601.7947338153665</c:v>
                </c:pt>
                <c:pt idx="2">
                  <c:v>930.60030603517475</c:v>
                </c:pt>
                <c:pt idx="3">
                  <c:v>1233.8590510948002</c:v>
                </c:pt>
                <c:pt idx="4">
                  <c:v>1245.868334382259</c:v>
                </c:pt>
                <c:pt idx="5">
                  <c:v>1187.1945675901679</c:v>
                </c:pt>
                <c:pt idx="6">
                  <c:v>1492.1195506764407</c:v>
                </c:pt>
                <c:pt idx="7">
                  <c:v>1443.0951426352351</c:v>
                </c:pt>
                <c:pt idx="8">
                  <c:v>1420.3380398860629</c:v>
                </c:pt>
                <c:pt idx="9">
                  <c:v>1661.6862137236019</c:v>
                </c:pt>
                <c:pt idx="10">
                  <c:v>1570.2904911576752</c:v>
                </c:pt>
                <c:pt idx="11">
                  <c:v>1600.6943571484396</c:v>
                </c:pt>
                <c:pt idx="12">
                  <c:v>1459.9113443360138</c:v>
                </c:pt>
                <c:pt idx="13">
                  <c:v>1573.2179593248302</c:v>
                </c:pt>
                <c:pt idx="14">
                  <c:v>1551.5062083978798</c:v>
                </c:pt>
                <c:pt idx="15">
                  <c:v>1828.6286153989267</c:v>
                </c:pt>
                <c:pt idx="16">
                  <c:v>1505.9814597777465</c:v>
                </c:pt>
                <c:pt idx="17">
                  <c:v>1623.3279827969752</c:v>
                </c:pt>
                <c:pt idx="18">
                  <c:v>1858.5430767153057</c:v>
                </c:pt>
                <c:pt idx="19">
                  <c:v>1564.4791055980563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KolAnt!$DR$5:$DR$24</c:f>
              <c:numCache>
                <c:formatCode>General</c:formatCode>
                <c:ptCount val="20"/>
                <c:pt idx="0">
                  <c:v>554.56184690305588</c:v>
                </c:pt>
                <c:pt idx="1">
                  <c:v>977.15608578463343</c:v>
                </c:pt>
                <c:pt idx="2">
                  <c:v>1399.6891679648254</c:v>
                </c:pt>
                <c:pt idx="3">
                  <c:v>1829.1626889052</c:v>
                </c:pt>
                <c:pt idx="4">
                  <c:v>1970.454245617741</c:v>
                </c:pt>
                <c:pt idx="5">
                  <c:v>1799.1495184098321</c:v>
                </c:pt>
                <c:pt idx="6">
                  <c:v>2430.8701393235592</c:v>
                </c:pt>
                <c:pt idx="7">
                  <c:v>2262.4100113647651</c:v>
                </c:pt>
                <c:pt idx="8">
                  <c:v>2362.541960113937</c:v>
                </c:pt>
                <c:pt idx="9">
                  <c:v>2628.213786276398</c:v>
                </c:pt>
                <c:pt idx="10">
                  <c:v>2438.4095088423246</c:v>
                </c:pt>
                <c:pt idx="11">
                  <c:v>2431.8856428515601</c:v>
                </c:pt>
                <c:pt idx="12">
                  <c:v>2259.8686556639864</c:v>
                </c:pt>
                <c:pt idx="13">
                  <c:v>2325.5220406751696</c:v>
                </c:pt>
                <c:pt idx="14">
                  <c:v>2452.4537916021204</c:v>
                </c:pt>
                <c:pt idx="15">
                  <c:v>3002.9913846010732</c:v>
                </c:pt>
                <c:pt idx="16">
                  <c:v>2287.9985402222533</c:v>
                </c:pt>
                <c:pt idx="17">
                  <c:v>2549.9720172030247</c:v>
                </c:pt>
                <c:pt idx="18">
                  <c:v>2689.3769232846944</c:v>
                </c:pt>
                <c:pt idx="19">
                  <c:v>2400.0208944019437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KolAnt!$DQ$32:$DQ$51</c:f>
              <c:numCache>
                <c:formatCode>General</c:formatCode>
                <c:ptCount val="20"/>
                <c:pt idx="0">
                  <c:v>1229.989719808978</c:v>
                </c:pt>
                <c:pt idx="1">
                  <c:v>1223.6870274625701</c:v>
                </c:pt>
                <c:pt idx="2">
                  <c:v>1441.7124910832749</c:v>
                </c:pt>
                <c:pt idx="3">
                  <c:v>1621.9043296821744</c:v>
                </c:pt>
                <c:pt idx="4">
                  <c:v>1399.4425910441801</c:v>
                </c:pt>
                <c:pt idx="5">
                  <c:v>1627.997562880623</c:v>
                </c:pt>
                <c:pt idx="6">
                  <c:v>1474.3928841186025</c:v>
                </c:pt>
                <c:pt idx="7">
                  <c:v>1601.8258195317624</c:v>
                </c:pt>
                <c:pt idx="8">
                  <c:v>1467.5219952996426</c:v>
                </c:pt>
                <c:pt idx="9">
                  <c:v>1681.7039196983696</c:v>
                </c:pt>
                <c:pt idx="10">
                  <c:v>1600.9957641202152</c:v>
                </c:pt>
                <c:pt idx="11">
                  <c:v>1592.5245413315283</c:v>
                </c:pt>
                <c:pt idx="12">
                  <c:v>1799.7357058660687</c:v>
                </c:pt>
                <c:pt idx="13">
                  <c:v>1594.6051081376613</c:v>
                </c:pt>
                <c:pt idx="14">
                  <c:v>1700.9924874662001</c:v>
                </c:pt>
                <c:pt idx="15">
                  <c:v>1568.2374079615508</c:v>
                </c:pt>
                <c:pt idx="16">
                  <c:v>1752.7104999809062</c:v>
                </c:pt>
                <c:pt idx="17">
                  <c:v>1768.8641981644737</c:v>
                </c:pt>
                <c:pt idx="18">
                  <c:v>1850.0075415828899</c:v>
                </c:pt>
                <c:pt idx="19">
                  <c:v>1590.1993264264518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KolAnt!$DR$32:$DR$51</c:f>
              <c:numCache>
                <c:formatCode>General</c:formatCode>
                <c:ptCount val="20"/>
                <c:pt idx="0">
                  <c:v>2443.7302801910218</c:v>
                </c:pt>
                <c:pt idx="1">
                  <c:v>2409.6529725374303</c:v>
                </c:pt>
                <c:pt idx="2">
                  <c:v>2324.7475089167251</c:v>
                </c:pt>
                <c:pt idx="3">
                  <c:v>2634.6956703178257</c:v>
                </c:pt>
                <c:pt idx="4">
                  <c:v>2159.2174089558198</c:v>
                </c:pt>
                <c:pt idx="5">
                  <c:v>2912.1224371193766</c:v>
                </c:pt>
                <c:pt idx="6">
                  <c:v>2443.2671158813973</c:v>
                </c:pt>
                <c:pt idx="7">
                  <c:v>2619.6541804682374</c:v>
                </c:pt>
                <c:pt idx="8">
                  <c:v>2265.3180047003575</c:v>
                </c:pt>
                <c:pt idx="9">
                  <c:v>2405.6360803016305</c:v>
                </c:pt>
                <c:pt idx="10">
                  <c:v>2423.8642358797852</c:v>
                </c:pt>
                <c:pt idx="11">
                  <c:v>2373.3154586684718</c:v>
                </c:pt>
                <c:pt idx="12">
                  <c:v>2525.0042941339311</c:v>
                </c:pt>
                <c:pt idx="13">
                  <c:v>2441.9748918623386</c:v>
                </c:pt>
                <c:pt idx="14">
                  <c:v>2404.7475125337996</c:v>
                </c:pt>
                <c:pt idx="15">
                  <c:v>2368.5425920384491</c:v>
                </c:pt>
                <c:pt idx="16">
                  <c:v>2572.049500019094</c:v>
                </c:pt>
                <c:pt idx="17">
                  <c:v>2609.1558018355267</c:v>
                </c:pt>
                <c:pt idx="18">
                  <c:v>2709.2724584171096</c:v>
                </c:pt>
                <c:pt idx="19">
                  <c:v>2393.0206735735483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KolAnt!$DQ$59:$DQ$78</c:f>
              <c:numCache>
                <c:formatCode>General</c:formatCode>
                <c:ptCount val="20"/>
                <c:pt idx="0">
                  <c:v>1953.2844537170897</c:v>
                </c:pt>
                <c:pt idx="1">
                  <c:v>2176.6603012568848</c:v>
                </c:pt>
                <c:pt idx="2">
                  <c:v>2012.6296333067332</c:v>
                </c:pt>
                <c:pt idx="3">
                  <c:v>2429.0724396737332</c:v>
                </c:pt>
                <c:pt idx="4">
                  <c:v>1895.3370053064273</c:v>
                </c:pt>
                <c:pt idx="5">
                  <c:v>1421.0706752508222</c:v>
                </c:pt>
                <c:pt idx="6">
                  <c:v>1108.922641078678</c:v>
                </c:pt>
                <c:pt idx="7">
                  <c:v>864.32734822905354</c:v>
                </c:pt>
                <c:pt idx="8">
                  <c:v>1307.7150569679889</c:v>
                </c:pt>
                <c:pt idx="9">
                  <c:v>778.47241313838481</c:v>
                </c:pt>
                <c:pt idx="10">
                  <c:v>1434.0585960876683</c:v>
                </c:pt>
                <c:pt idx="11">
                  <c:v>937.05313584405212</c:v>
                </c:pt>
                <c:pt idx="12">
                  <c:v>1814.9275689611877</c:v>
                </c:pt>
                <c:pt idx="13">
                  <c:v>1600.9871898334786</c:v>
                </c:pt>
                <c:pt idx="14">
                  <c:v>1921.1162894541401</c:v>
                </c:pt>
                <c:pt idx="15">
                  <c:v>1663.4553162097725</c:v>
                </c:pt>
                <c:pt idx="16">
                  <c:v>1969.036607224032</c:v>
                </c:pt>
                <c:pt idx="17">
                  <c:v>1787.0578433754142</c:v>
                </c:pt>
                <c:pt idx="18">
                  <c:v>2122.942800209431</c:v>
                </c:pt>
                <c:pt idx="19">
                  <c:v>1818.7787573348148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KolAnt!$DR$59:$DR$78</c:f>
              <c:numCache>
                <c:formatCode>General</c:formatCode>
                <c:ptCount val="20"/>
                <c:pt idx="0">
                  <c:v>3311.4955462829103</c:v>
                </c:pt>
                <c:pt idx="1">
                  <c:v>5206.5196987431154</c:v>
                </c:pt>
                <c:pt idx="2">
                  <c:v>4290.5303666932668</c:v>
                </c:pt>
                <c:pt idx="3">
                  <c:v>5624.187560326267</c:v>
                </c:pt>
                <c:pt idx="4">
                  <c:v>5684.882994693573</c:v>
                </c:pt>
                <c:pt idx="5">
                  <c:v>4089.0693247491781</c:v>
                </c:pt>
                <c:pt idx="6">
                  <c:v>3996.5773589213222</c:v>
                </c:pt>
                <c:pt idx="7">
                  <c:v>4602.5326517709464</c:v>
                </c:pt>
                <c:pt idx="8">
                  <c:v>2116.0649430320113</c:v>
                </c:pt>
                <c:pt idx="9">
                  <c:v>4115.1075868616153</c:v>
                </c:pt>
                <c:pt idx="10">
                  <c:v>2559.0814039123316</c:v>
                </c:pt>
                <c:pt idx="11">
                  <c:v>4217.2268641559476</c:v>
                </c:pt>
                <c:pt idx="12">
                  <c:v>2706.5924310388127</c:v>
                </c:pt>
                <c:pt idx="13">
                  <c:v>2389.8728101665215</c:v>
                </c:pt>
                <c:pt idx="14">
                  <c:v>2735.3837105458597</c:v>
                </c:pt>
                <c:pt idx="15">
                  <c:v>2479.1846837902276</c:v>
                </c:pt>
                <c:pt idx="16">
                  <c:v>2939.6433927759681</c:v>
                </c:pt>
                <c:pt idx="17">
                  <c:v>2737.2421566245857</c:v>
                </c:pt>
                <c:pt idx="18">
                  <c:v>2901.097199790569</c:v>
                </c:pt>
                <c:pt idx="19">
                  <c:v>2663.9012426651852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KolAnt!$DQ$85:$DQ$104</c:f>
              <c:numCache>
                <c:formatCode>General</c:formatCode>
                <c:ptCount val="20"/>
                <c:pt idx="0">
                  <c:v>1393.760885379116</c:v>
                </c:pt>
                <c:pt idx="1">
                  <c:v>1234.0786127120518</c:v>
                </c:pt>
                <c:pt idx="2">
                  <c:v>1393.2913176439338</c:v>
                </c:pt>
                <c:pt idx="3">
                  <c:v>1336.0771872131245</c:v>
                </c:pt>
                <c:pt idx="4">
                  <c:v>1424.4043016217277</c:v>
                </c:pt>
                <c:pt idx="5">
                  <c:v>1418.8583030826107</c:v>
                </c:pt>
                <c:pt idx="6">
                  <c:v>1433.2811805606248</c:v>
                </c:pt>
                <c:pt idx="7">
                  <c:v>1673.190646423539</c:v>
                </c:pt>
                <c:pt idx="8">
                  <c:v>1302.0266564459721</c:v>
                </c:pt>
                <c:pt idx="9">
                  <c:v>1635.1883939570055</c:v>
                </c:pt>
                <c:pt idx="10">
                  <c:v>1542.3995348153662</c:v>
                </c:pt>
                <c:pt idx="11">
                  <c:v>1445.8250499515898</c:v>
                </c:pt>
                <c:pt idx="12">
                  <c:v>1594.7445677118537</c:v>
                </c:pt>
                <c:pt idx="13">
                  <c:v>1467.1406256987862</c:v>
                </c:pt>
                <c:pt idx="14">
                  <c:v>1546.3382282141711</c:v>
                </c:pt>
                <c:pt idx="15">
                  <c:v>1446.8029204974905</c:v>
                </c:pt>
                <c:pt idx="16">
                  <c:v>1667.4923184602903</c:v>
                </c:pt>
                <c:pt idx="17">
                  <c:v>1714.3454250964801</c:v>
                </c:pt>
                <c:pt idx="18">
                  <c:v>1665.0759640499275</c:v>
                </c:pt>
                <c:pt idx="19">
                  <c:v>1879.8645621112812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KolAnt!$DR$85:$DR$104</c:f>
              <c:numCache>
                <c:formatCode>General</c:formatCode>
                <c:ptCount val="20"/>
                <c:pt idx="0">
                  <c:v>2628.499114620884</c:v>
                </c:pt>
                <c:pt idx="1">
                  <c:v>2058.4413872879481</c:v>
                </c:pt>
                <c:pt idx="2">
                  <c:v>2404.2286823560662</c:v>
                </c:pt>
                <c:pt idx="3">
                  <c:v>2255.9828127868755</c:v>
                </c:pt>
                <c:pt idx="4">
                  <c:v>2124.0356983782722</c:v>
                </c:pt>
                <c:pt idx="5">
                  <c:v>2285.7816969173891</c:v>
                </c:pt>
                <c:pt idx="6">
                  <c:v>2198.958819439375</c:v>
                </c:pt>
                <c:pt idx="7">
                  <c:v>2394.389353576461</c:v>
                </c:pt>
                <c:pt idx="8">
                  <c:v>1967.413343554028</c:v>
                </c:pt>
                <c:pt idx="9">
                  <c:v>2348.4716060429946</c:v>
                </c:pt>
                <c:pt idx="10">
                  <c:v>2292.0204651846338</c:v>
                </c:pt>
                <c:pt idx="11">
                  <c:v>2249.85495004841</c:v>
                </c:pt>
                <c:pt idx="12">
                  <c:v>2373.6954322881461</c:v>
                </c:pt>
                <c:pt idx="13">
                  <c:v>2219.0593743012137</c:v>
                </c:pt>
                <c:pt idx="14">
                  <c:v>2363.1617717858289</c:v>
                </c:pt>
                <c:pt idx="15">
                  <c:v>2216.1970795025095</c:v>
                </c:pt>
                <c:pt idx="16">
                  <c:v>2486.8676815397093</c:v>
                </c:pt>
                <c:pt idx="17">
                  <c:v>2541.1545749035199</c:v>
                </c:pt>
                <c:pt idx="18">
                  <c:v>2349.4840359500722</c:v>
                </c:pt>
                <c:pt idx="19">
                  <c:v>2786.4154378887188</c:v>
                </c:pt>
              </c:numCache>
            </c:numRef>
          </c:val>
        </c:ser>
        <c:marker val="1"/>
        <c:axId val="107801600"/>
        <c:axId val="107623936"/>
      </c:lineChart>
      <c:catAx>
        <c:axId val="107801600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07623936"/>
        <c:crosses val="autoZero"/>
        <c:auto val="1"/>
        <c:lblAlgn val="ctr"/>
        <c:lblOffset val="100"/>
      </c:catAx>
      <c:valAx>
        <c:axId val="1076239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Номер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</a:t>
                </a: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решения на котором найден оптимальный набор</a:t>
                </a:r>
              </a:p>
            </c:rich>
          </c:tx>
        </c:title>
        <c:numFmt formatCode="General" sourceLinked="1"/>
        <c:tickLblPos val="nextTo"/>
        <c:crossAx val="107801600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KolAnt!$DN$5:$DN$14</c:f>
              <c:numCache>
                <c:formatCode>General</c:formatCode>
                <c:ptCount val="10"/>
                <c:pt idx="0">
                  <c:v>409.7307692</c:v>
                </c:pt>
                <c:pt idx="1">
                  <c:v>789.47540979999997</c:v>
                </c:pt>
                <c:pt idx="2">
                  <c:v>1165.1447370000001</c:v>
                </c:pt>
                <c:pt idx="3">
                  <c:v>1531.5108700000001</c:v>
                </c:pt>
                <c:pt idx="4">
                  <c:v>1608.16129</c:v>
                </c:pt>
                <c:pt idx="5">
                  <c:v>1493.172043</c:v>
                </c:pt>
                <c:pt idx="6">
                  <c:v>1961.4948449999999</c:v>
                </c:pt>
                <c:pt idx="7">
                  <c:v>1852.752577</c:v>
                </c:pt>
                <c:pt idx="8">
                  <c:v>1891.44</c:v>
                </c:pt>
                <c:pt idx="9">
                  <c:v>2144.9499999999998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KolAnt!$DN$32:$DN$41</c:f>
              <c:numCache>
                <c:formatCode>General</c:formatCode>
                <c:ptCount val="10"/>
                <c:pt idx="0">
                  <c:v>1836.86</c:v>
                </c:pt>
                <c:pt idx="1">
                  <c:v>1816.67</c:v>
                </c:pt>
                <c:pt idx="2">
                  <c:v>1883.23</c:v>
                </c:pt>
                <c:pt idx="3">
                  <c:v>2128.3000000000002</c:v>
                </c:pt>
                <c:pt idx="4">
                  <c:v>1779.33</c:v>
                </c:pt>
                <c:pt idx="5">
                  <c:v>2270.06</c:v>
                </c:pt>
                <c:pt idx="6">
                  <c:v>1958.83</c:v>
                </c:pt>
                <c:pt idx="7">
                  <c:v>2110.7399999999998</c:v>
                </c:pt>
                <c:pt idx="8">
                  <c:v>1866.42</c:v>
                </c:pt>
                <c:pt idx="9">
                  <c:v>2043.67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KolAnt!$DN$59:$DN$68</c:f>
              <c:numCache>
                <c:formatCode>General</c:formatCode>
                <c:ptCount val="10"/>
                <c:pt idx="0">
                  <c:v>2632.39</c:v>
                </c:pt>
                <c:pt idx="1">
                  <c:v>3691.59</c:v>
                </c:pt>
                <c:pt idx="2">
                  <c:v>3151.58</c:v>
                </c:pt>
                <c:pt idx="3">
                  <c:v>4026.63</c:v>
                </c:pt>
                <c:pt idx="4">
                  <c:v>3790.11</c:v>
                </c:pt>
                <c:pt idx="5">
                  <c:v>2755.07</c:v>
                </c:pt>
                <c:pt idx="6">
                  <c:v>2552.75</c:v>
                </c:pt>
                <c:pt idx="7">
                  <c:v>2733.43</c:v>
                </c:pt>
                <c:pt idx="8">
                  <c:v>1711.89</c:v>
                </c:pt>
                <c:pt idx="9">
                  <c:v>2446.79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KolAnt!$DN$85:$DN$94</c:f>
              <c:numCache>
                <c:formatCode>General</c:formatCode>
                <c:ptCount val="10"/>
                <c:pt idx="0">
                  <c:v>2011.13</c:v>
                </c:pt>
                <c:pt idx="1">
                  <c:v>1646.26</c:v>
                </c:pt>
                <c:pt idx="2">
                  <c:v>1898.76</c:v>
                </c:pt>
                <c:pt idx="3">
                  <c:v>1796.03</c:v>
                </c:pt>
                <c:pt idx="4">
                  <c:v>1774.22</c:v>
                </c:pt>
                <c:pt idx="5">
                  <c:v>1852.32</c:v>
                </c:pt>
                <c:pt idx="6">
                  <c:v>1816.12</c:v>
                </c:pt>
                <c:pt idx="7">
                  <c:v>2033.79</c:v>
                </c:pt>
                <c:pt idx="8">
                  <c:v>1634.72</c:v>
                </c:pt>
                <c:pt idx="9">
                  <c:v>1991.83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KolAnt!$DQ$5:$DQ$14</c:f>
              <c:numCache>
                <c:formatCode>General</c:formatCode>
                <c:ptCount val="10"/>
                <c:pt idx="0">
                  <c:v>264.89969149694411</c:v>
                </c:pt>
                <c:pt idx="1">
                  <c:v>601.7947338153665</c:v>
                </c:pt>
                <c:pt idx="2">
                  <c:v>930.60030603517475</c:v>
                </c:pt>
                <c:pt idx="3">
                  <c:v>1233.8590510948002</c:v>
                </c:pt>
                <c:pt idx="4">
                  <c:v>1245.868334382259</c:v>
                </c:pt>
                <c:pt idx="5">
                  <c:v>1187.1945675901679</c:v>
                </c:pt>
                <c:pt idx="6">
                  <c:v>1492.1195506764407</c:v>
                </c:pt>
                <c:pt idx="7">
                  <c:v>1443.0951426352351</c:v>
                </c:pt>
                <c:pt idx="8">
                  <c:v>1420.3380398860629</c:v>
                </c:pt>
                <c:pt idx="9">
                  <c:v>1661.6862137236019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KolAnt!$DR$5:$DR$14</c:f>
              <c:numCache>
                <c:formatCode>General</c:formatCode>
                <c:ptCount val="10"/>
                <c:pt idx="0">
                  <c:v>554.56184690305588</c:v>
                </c:pt>
                <c:pt idx="1">
                  <c:v>977.15608578463343</c:v>
                </c:pt>
                <c:pt idx="2">
                  <c:v>1399.6891679648254</c:v>
                </c:pt>
                <c:pt idx="3">
                  <c:v>1829.1626889052</c:v>
                </c:pt>
                <c:pt idx="4">
                  <c:v>1970.454245617741</c:v>
                </c:pt>
                <c:pt idx="5">
                  <c:v>1799.1495184098321</c:v>
                </c:pt>
                <c:pt idx="6">
                  <c:v>2430.8701393235592</c:v>
                </c:pt>
                <c:pt idx="7">
                  <c:v>2262.4100113647651</c:v>
                </c:pt>
                <c:pt idx="8">
                  <c:v>2362.541960113937</c:v>
                </c:pt>
                <c:pt idx="9">
                  <c:v>2628.213786276398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KolAnt!$DQ$32:$DQ$41</c:f>
              <c:numCache>
                <c:formatCode>General</c:formatCode>
                <c:ptCount val="10"/>
                <c:pt idx="0">
                  <c:v>1229.989719808978</c:v>
                </c:pt>
                <c:pt idx="1">
                  <c:v>1223.6870274625701</c:v>
                </c:pt>
                <c:pt idx="2">
                  <c:v>1441.7124910832749</c:v>
                </c:pt>
                <c:pt idx="3">
                  <c:v>1621.9043296821744</c:v>
                </c:pt>
                <c:pt idx="4">
                  <c:v>1399.4425910441801</c:v>
                </c:pt>
                <c:pt idx="5">
                  <c:v>1627.997562880623</c:v>
                </c:pt>
                <c:pt idx="6">
                  <c:v>1474.3928841186025</c:v>
                </c:pt>
                <c:pt idx="7">
                  <c:v>1601.8258195317624</c:v>
                </c:pt>
                <c:pt idx="8">
                  <c:v>1467.5219952996426</c:v>
                </c:pt>
                <c:pt idx="9">
                  <c:v>1681.7039196983696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KolAnt!$DR$32:$DR$41</c:f>
              <c:numCache>
                <c:formatCode>General</c:formatCode>
                <c:ptCount val="10"/>
                <c:pt idx="0">
                  <c:v>2443.7302801910218</c:v>
                </c:pt>
                <c:pt idx="1">
                  <c:v>2409.6529725374303</c:v>
                </c:pt>
                <c:pt idx="2">
                  <c:v>2324.7475089167251</c:v>
                </c:pt>
                <c:pt idx="3">
                  <c:v>2634.6956703178257</c:v>
                </c:pt>
                <c:pt idx="4">
                  <c:v>2159.2174089558198</c:v>
                </c:pt>
                <c:pt idx="5">
                  <c:v>2912.1224371193766</c:v>
                </c:pt>
                <c:pt idx="6">
                  <c:v>2443.2671158813973</c:v>
                </c:pt>
                <c:pt idx="7">
                  <c:v>2619.6541804682374</c:v>
                </c:pt>
                <c:pt idx="8">
                  <c:v>2265.3180047003575</c:v>
                </c:pt>
                <c:pt idx="9">
                  <c:v>2405.6360803016305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KolAnt!$DQ$59:$DQ$68</c:f>
              <c:numCache>
                <c:formatCode>General</c:formatCode>
                <c:ptCount val="10"/>
                <c:pt idx="0">
                  <c:v>1953.2844537170897</c:v>
                </c:pt>
                <c:pt idx="1">
                  <c:v>2176.6603012568848</c:v>
                </c:pt>
                <c:pt idx="2">
                  <c:v>2012.6296333067332</c:v>
                </c:pt>
                <c:pt idx="3">
                  <c:v>2429.0724396737332</c:v>
                </c:pt>
                <c:pt idx="4">
                  <c:v>1895.3370053064273</c:v>
                </c:pt>
                <c:pt idx="5">
                  <c:v>1421.0706752508222</c:v>
                </c:pt>
                <c:pt idx="6">
                  <c:v>1108.922641078678</c:v>
                </c:pt>
                <c:pt idx="7">
                  <c:v>864.32734822905354</c:v>
                </c:pt>
                <c:pt idx="8">
                  <c:v>1307.7150569679889</c:v>
                </c:pt>
                <c:pt idx="9">
                  <c:v>778.47241313838481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KolAnt!$DR$59:$DR$68</c:f>
              <c:numCache>
                <c:formatCode>General</c:formatCode>
                <c:ptCount val="10"/>
                <c:pt idx="0">
                  <c:v>3311.4955462829103</c:v>
                </c:pt>
                <c:pt idx="1">
                  <c:v>5206.5196987431154</c:v>
                </c:pt>
                <c:pt idx="2">
                  <c:v>4290.5303666932668</c:v>
                </c:pt>
                <c:pt idx="3">
                  <c:v>5624.187560326267</c:v>
                </c:pt>
                <c:pt idx="4">
                  <c:v>5684.882994693573</c:v>
                </c:pt>
                <c:pt idx="5">
                  <c:v>4089.0693247491781</c:v>
                </c:pt>
                <c:pt idx="6">
                  <c:v>3996.5773589213222</c:v>
                </c:pt>
                <c:pt idx="7">
                  <c:v>4602.5326517709464</c:v>
                </c:pt>
                <c:pt idx="8">
                  <c:v>2116.0649430320113</c:v>
                </c:pt>
                <c:pt idx="9">
                  <c:v>4115.1075868616153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KolAnt!$DQ$85:$DQ$94</c:f>
              <c:numCache>
                <c:formatCode>General</c:formatCode>
                <c:ptCount val="10"/>
                <c:pt idx="0">
                  <c:v>1393.760885379116</c:v>
                </c:pt>
                <c:pt idx="1">
                  <c:v>1234.0786127120518</c:v>
                </c:pt>
                <c:pt idx="2">
                  <c:v>1393.2913176439338</c:v>
                </c:pt>
                <c:pt idx="3">
                  <c:v>1336.0771872131245</c:v>
                </c:pt>
                <c:pt idx="4">
                  <c:v>1424.4043016217277</c:v>
                </c:pt>
                <c:pt idx="5">
                  <c:v>1418.8583030826107</c:v>
                </c:pt>
                <c:pt idx="6">
                  <c:v>1433.2811805606248</c:v>
                </c:pt>
                <c:pt idx="7">
                  <c:v>1673.190646423539</c:v>
                </c:pt>
                <c:pt idx="8">
                  <c:v>1302.0266564459721</c:v>
                </c:pt>
                <c:pt idx="9">
                  <c:v>1635.1883939570055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KolAnt!$DR$85:$DR$94</c:f>
              <c:numCache>
                <c:formatCode>General</c:formatCode>
                <c:ptCount val="10"/>
                <c:pt idx="0">
                  <c:v>2628.499114620884</c:v>
                </c:pt>
                <c:pt idx="1">
                  <c:v>2058.4413872879481</c:v>
                </c:pt>
                <c:pt idx="2">
                  <c:v>2404.2286823560662</c:v>
                </c:pt>
                <c:pt idx="3">
                  <c:v>2255.9828127868755</c:v>
                </c:pt>
                <c:pt idx="4">
                  <c:v>2124.0356983782722</c:v>
                </c:pt>
                <c:pt idx="5">
                  <c:v>2285.7816969173891</c:v>
                </c:pt>
                <c:pt idx="6">
                  <c:v>2198.958819439375</c:v>
                </c:pt>
                <c:pt idx="7">
                  <c:v>2394.389353576461</c:v>
                </c:pt>
                <c:pt idx="8">
                  <c:v>1967.413343554028</c:v>
                </c:pt>
                <c:pt idx="9">
                  <c:v>2348.4716060429946</c:v>
                </c:pt>
              </c:numCache>
            </c:numRef>
          </c:val>
        </c:ser>
        <c:marker val="1"/>
        <c:axId val="110449792"/>
        <c:axId val="110451712"/>
      </c:lineChart>
      <c:catAx>
        <c:axId val="110449792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0451712"/>
        <c:crosses val="autoZero"/>
        <c:auto val="1"/>
        <c:lblAlgn val="ctr"/>
        <c:lblOffset val="100"/>
      </c:catAx>
      <c:valAx>
        <c:axId val="11045171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Номер решения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 котором найден оптимальный набор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0449792"/>
        <c:crosses val="autoZero"/>
        <c:crossBetween val="between"/>
      </c:valAx>
    </c:plotArea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KolAnt!$E$5:$E$24</c:f>
              <c:numCache>
                <c:formatCode>General</c:formatCode>
                <c:ptCount val="20"/>
                <c:pt idx="0">
                  <c:v>1.9200200000000001E-2</c:v>
                </c:pt>
                <c:pt idx="1">
                  <c:v>2.5233800000000001E-2</c:v>
                </c:pt>
                <c:pt idx="2">
                  <c:v>3.0507399999999997E-2</c:v>
                </c:pt>
                <c:pt idx="3">
                  <c:v>3.2795350000000001E-2</c:v>
                </c:pt>
                <c:pt idx="4">
                  <c:v>3.4492879999999997E-2</c:v>
                </c:pt>
                <c:pt idx="5">
                  <c:v>3.5855866666666666E-2</c:v>
                </c:pt>
                <c:pt idx="6">
                  <c:v>3.8128914285714285E-2</c:v>
                </c:pt>
                <c:pt idx="7">
                  <c:v>3.8905025000000003E-2</c:v>
                </c:pt>
                <c:pt idx="8">
                  <c:v>4.0373066666666672E-2</c:v>
                </c:pt>
                <c:pt idx="9">
                  <c:v>4.0659680000000004E-2</c:v>
                </c:pt>
                <c:pt idx="10">
                  <c:v>4.0851818181818184E-2</c:v>
                </c:pt>
                <c:pt idx="11">
                  <c:v>4.2276516666666666E-2</c:v>
                </c:pt>
                <c:pt idx="12">
                  <c:v>4.2106261538461538E-2</c:v>
                </c:pt>
                <c:pt idx="13">
                  <c:v>4.1637100000000003E-2</c:v>
                </c:pt>
                <c:pt idx="14">
                  <c:v>4.2279480000000001E-2</c:v>
                </c:pt>
                <c:pt idx="15">
                  <c:v>4.3609125000000006E-2</c:v>
                </c:pt>
                <c:pt idx="16">
                  <c:v>4.2152741176470589E-2</c:v>
                </c:pt>
                <c:pt idx="17">
                  <c:v>4.2426777777777779E-2</c:v>
                </c:pt>
                <c:pt idx="18">
                  <c:v>4.2375200000000002E-2</c:v>
                </c:pt>
                <c:pt idx="19">
                  <c:v>4.3304389999999998E-2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KolAnt!$E$32:$E$51</c:f>
              <c:numCache>
                <c:formatCode>General</c:formatCode>
                <c:ptCount val="20"/>
                <c:pt idx="0">
                  <c:v>0.37227540000000003</c:v>
                </c:pt>
                <c:pt idx="1">
                  <c:v>0.27067970000000002</c:v>
                </c:pt>
                <c:pt idx="2">
                  <c:v>0.21763166666666667</c:v>
                </c:pt>
                <c:pt idx="3">
                  <c:v>0.18453735000000002</c:v>
                </c:pt>
                <c:pt idx="4">
                  <c:v>0.16288720000000001</c:v>
                </c:pt>
                <c:pt idx="5">
                  <c:v>0.14676053333333333</c:v>
                </c:pt>
                <c:pt idx="6">
                  <c:v>0.13482714285714287</c:v>
                </c:pt>
                <c:pt idx="7">
                  <c:v>0.12610012500000001</c:v>
                </c:pt>
                <c:pt idx="8">
                  <c:v>0.1174187111111111</c:v>
                </c:pt>
                <c:pt idx="9">
                  <c:v>0.11094925999999999</c:v>
                </c:pt>
                <c:pt idx="10">
                  <c:v>0.10507152727272727</c:v>
                </c:pt>
                <c:pt idx="11">
                  <c:v>0.10042523333333334</c:v>
                </c:pt>
                <c:pt idx="12">
                  <c:v>9.6853800000000004E-2</c:v>
                </c:pt>
                <c:pt idx="13">
                  <c:v>9.2979571428571425E-2</c:v>
                </c:pt>
                <c:pt idx="14">
                  <c:v>9.0525013333333321E-2</c:v>
                </c:pt>
                <c:pt idx="15">
                  <c:v>8.7941337500000008E-2</c:v>
                </c:pt>
                <c:pt idx="16">
                  <c:v>8.4982741176470589E-2</c:v>
                </c:pt>
                <c:pt idx="17">
                  <c:v>8.2916066666666677E-2</c:v>
                </c:pt>
                <c:pt idx="18">
                  <c:v>8.1037863157894741E-2</c:v>
                </c:pt>
                <c:pt idx="19">
                  <c:v>7.913423E-2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KolAnt!$E$59:$E$78</c:f>
              <c:numCache>
                <c:formatCode>General</c:formatCode>
                <c:ptCount val="20"/>
                <c:pt idx="0">
                  <c:v>0.82397140000000002</c:v>
                </c:pt>
                <c:pt idx="1">
                  <c:v>0.73133690000000007</c:v>
                </c:pt>
                <c:pt idx="2">
                  <c:v>0.69297413333333335</c:v>
                </c:pt>
                <c:pt idx="3">
                  <c:v>0.66996399999999989</c:v>
                </c:pt>
                <c:pt idx="4">
                  <c:v>0.65164248000000002</c:v>
                </c:pt>
                <c:pt idx="5">
                  <c:v>0.63934843333333335</c:v>
                </c:pt>
                <c:pt idx="6">
                  <c:v>0.62752948571428568</c:v>
                </c:pt>
                <c:pt idx="7">
                  <c:v>0.62377320000000003</c:v>
                </c:pt>
                <c:pt idx="8">
                  <c:v>0.61168733333333336</c:v>
                </c:pt>
                <c:pt idx="9">
                  <c:v>0.60792009999999996</c:v>
                </c:pt>
                <c:pt idx="10">
                  <c:v>0.6076195636363636</c:v>
                </c:pt>
                <c:pt idx="11">
                  <c:v>0.59670528333333328</c:v>
                </c:pt>
                <c:pt idx="12">
                  <c:v>0.58657055384615386</c:v>
                </c:pt>
                <c:pt idx="13">
                  <c:v>0.58466701428571421</c:v>
                </c:pt>
                <c:pt idx="14">
                  <c:v>0.58420178666666667</c:v>
                </c:pt>
                <c:pt idx="15">
                  <c:v>0.58404220000000007</c:v>
                </c:pt>
                <c:pt idx="16">
                  <c:v>0.58186429411764706</c:v>
                </c:pt>
                <c:pt idx="17">
                  <c:v>0.57686399999999993</c:v>
                </c:pt>
                <c:pt idx="18">
                  <c:v>0.57218384210526319</c:v>
                </c:pt>
                <c:pt idx="19">
                  <c:v>0.56736365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KolAnt!$E$85:$E$104</c:f>
              <c:numCache>
                <c:formatCode>General</c:formatCode>
                <c:ptCount val="20"/>
                <c:pt idx="0">
                  <c:v>0.87347940000000002</c:v>
                </c:pt>
                <c:pt idx="1">
                  <c:v>0.77066649999999992</c:v>
                </c:pt>
                <c:pt idx="2">
                  <c:v>0.76384113333333337</c:v>
                </c:pt>
                <c:pt idx="3">
                  <c:v>0.76005800000000001</c:v>
                </c:pt>
                <c:pt idx="4">
                  <c:v>0.75622623999999994</c:v>
                </c:pt>
                <c:pt idx="5">
                  <c:v>0.75280170000000002</c:v>
                </c:pt>
                <c:pt idx="6">
                  <c:v>0.74959979999999993</c:v>
                </c:pt>
                <c:pt idx="7">
                  <c:v>0.74517632500000008</c:v>
                </c:pt>
                <c:pt idx="8">
                  <c:v>0.74211184444444445</c:v>
                </c:pt>
                <c:pt idx="9">
                  <c:v>0.73847680000000004</c:v>
                </c:pt>
                <c:pt idx="10">
                  <c:v>0.73398074545454539</c:v>
                </c:pt>
                <c:pt idx="11">
                  <c:v>0.73263101666666663</c:v>
                </c:pt>
                <c:pt idx="12">
                  <c:v>0.72609524615384613</c:v>
                </c:pt>
                <c:pt idx="13">
                  <c:v>0.72261145714285713</c:v>
                </c:pt>
                <c:pt idx="14">
                  <c:v>0.72153111999999997</c:v>
                </c:pt>
                <c:pt idx="15">
                  <c:v>0.71770201249999999</c:v>
                </c:pt>
                <c:pt idx="16">
                  <c:v>0.71392952941176469</c:v>
                </c:pt>
                <c:pt idx="17">
                  <c:v>0.70963996666666662</c:v>
                </c:pt>
                <c:pt idx="18">
                  <c:v>0.70525444210526311</c:v>
                </c:pt>
                <c:pt idx="19">
                  <c:v>0.70219463000000004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KolAnt!$H$5:$H$24</c:f>
              <c:numCache>
                <c:formatCode>General</c:formatCode>
                <c:ptCount val="20"/>
                <c:pt idx="0">
                  <c:v>1.8580765554868768E-2</c:v>
                </c:pt>
                <c:pt idx="1">
                  <c:v>2.4406667784896852E-2</c:v>
                </c:pt>
                <c:pt idx="2">
                  <c:v>2.9530705437284626E-2</c:v>
                </c:pt>
                <c:pt idx="3">
                  <c:v>3.1795746675448926E-2</c:v>
                </c:pt>
                <c:pt idx="4">
                  <c:v>3.3562577145786004E-2</c:v>
                </c:pt>
                <c:pt idx="5">
                  <c:v>3.4827067330856137E-2</c:v>
                </c:pt>
                <c:pt idx="6">
                  <c:v>3.709407447798959E-2</c:v>
                </c:pt>
                <c:pt idx="7">
                  <c:v>3.7972837995381765E-2</c:v>
                </c:pt>
                <c:pt idx="8">
                  <c:v>3.9266310154046476E-2</c:v>
                </c:pt>
                <c:pt idx="9">
                  <c:v>3.9593784252648118E-2</c:v>
                </c:pt>
                <c:pt idx="10">
                  <c:v>3.9908896999224883E-2</c:v>
                </c:pt>
                <c:pt idx="11">
                  <c:v>4.1238606359943288E-2</c:v>
                </c:pt>
                <c:pt idx="12">
                  <c:v>4.1271545859222832E-2</c:v>
                </c:pt>
                <c:pt idx="13">
                  <c:v>4.0668372113324469E-2</c:v>
                </c:pt>
                <c:pt idx="14">
                  <c:v>4.1334018294310229E-2</c:v>
                </c:pt>
                <c:pt idx="15">
                  <c:v>4.2512357116464602E-2</c:v>
                </c:pt>
                <c:pt idx="16">
                  <c:v>4.1296793880145677E-2</c:v>
                </c:pt>
                <c:pt idx="17">
                  <c:v>4.1390215164398815E-2</c:v>
                </c:pt>
                <c:pt idx="18">
                  <c:v>4.1515160450915085E-2</c:v>
                </c:pt>
                <c:pt idx="19">
                  <c:v>4.2369043018859479E-2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KolAnt!$I$5:$I$24</c:f>
              <c:numCache>
                <c:formatCode>General</c:formatCode>
                <c:ptCount val="20"/>
                <c:pt idx="0">
                  <c:v>1.9819634445131233E-2</c:v>
                </c:pt>
                <c:pt idx="1">
                  <c:v>2.6060932215103149E-2</c:v>
                </c:pt>
                <c:pt idx="2">
                  <c:v>3.1484094562715371E-2</c:v>
                </c:pt>
                <c:pt idx="3">
                  <c:v>3.3794953324551076E-2</c:v>
                </c:pt>
                <c:pt idx="4">
                  <c:v>3.5423182854213989E-2</c:v>
                </c:pt>
                <c:pt idx="5">
                  <c:v>3.6884666002477202E-2</c:v>
                </c:pt>
                <c:pt idx="6">
                  <c:v>3.9163754093438988E-2</c:v>
                </c:pt>
                <c:pt idx="7">
                  <c:v>3.9837212004618233E-2</c:v>
                </c:pt>
                <c:pt idx="8">
                  <c:v>4.1479823179286862E-2</c:v>
                </c:pt>
                <c:pt idx="9">
                  <c:v>4.1725575747351883E-2</c:v>
                </c:pt>
                <c:pt idx="10">
                  <c:v>4.1794739364411478E-2</c:v>
                </c:pt>
                <c:pt idx="11">
                  <c:v>4.3314426973390045E-2</c:v>
                </c:pt>
                <c:pt idx="12">
                  <c:v>4.2940977217700245E-2</c:v>
                </c:pt>
                <c:pt idx="13">
                  <c:v>4.2605827886675531E-2</c:v>
                </c:pt>
                <c:pt idx="14">
                  <c:v>4.3224941705689773E-2</c:v>
                </c:pt>
                <c:pt idx="15">
                  <c:v>4.4705892883535409E-2</c:v>
                </c:pt>
                <c:pt idx="16">
                  <c:v>4.30086884727955E-2</c:v>
                </c:pt>
                <c:pt idx="17">
                  <c:v>4.3463340391156735E-2</c:v>
                </c:pt>
                <c:pt idx="18">
                  <c:v>4.3235239549084925E-2</c:v>
                </c:pt>
                <c:pt idx="19">
                  <c:v>4.4239736981140525E-2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KolAnt!$H$32:$H$51</c:f>
              <c:numCache>
                <c:formatCode>General</c:formatCode>
                <c:ptCount val="20"/>
                <c:pt idx="0">
                  <c:v>0.36974737438419064</c:v>
                </c:pt>
                <c:pt idx="1">
                  <c:v>0.26833106708152871</c:v>
                </c:pt>
                <c:pt idx="2">
                  <c:v>0.21569435603152778</c:v>
                </c:pt>
                <c:pt idx="3">
                  <c:v>0.18284945938366731</c:v>
                </c:pt>
                <c:pt idx="4">
                  <c:v>0.16097731751936736</c:v>
                </c:pt>
                <c:pt idx="5">
                  <c:v>0.14494144385996655</c:v>
                </c:pt>
                <c:pt idx="6">
                  <c:v>0.13325205614769814</c:v>
                </c:pt>
                <c:pt idx="7">
                  <c:v>0.12430401669725828</c:v>
                </c:pt>
                <c:pt idx="8">
                  <c:v>0.11592587595234763</c:v>
                </c:pt>
                <c:pt idx="9">
                  <c:v>0.10947943615549163</c:v>
                </c:pt>
                <c:pt idx="10">
                  <c:v>0.10368519574123766</c:v>
                </c:pt>
                <c:pt idx="11">
                  <c:v>9.9075190254622872E-2</c:v>
                </c:pt>
                <c:pt idx="12">
                  <c:v>9.5575802155386483E-2</c:v>
                </c:pt>
                <c:pt idx="13">
                  <c:v>9.1797584060437101E-2</c:v>
                </c:pt>
                <c:pt idx="14">
                  <c:v>8.9405774025106216E-2</c:v>
                </c:pt>
                <c:pt idx="15">
                  <c:v>8.6750380151260978E-2</c:v>
                </c:pt>
                <c:pt idx="16">
                  <c:v>8.3784553760543057E-2</c:v>
                </c:pt>
                <c:pt idx="17">
                  <c:v>8.1750992180650656E-2</c:v>
                </c:pt>
                <c:pt idx="18">
                  <c:v>7.9989157600511437E-2</c:v>
                </c:pt>
                <c:pt idx="19">
                  <c:v>7.8197742958128522E-2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KolAnt!$I$32:$I$51</c:f>
              <c:numCache>
                <c:formatCode>General</c:formatCode>
                <c:ptCount val="20"/>
                <c:pt idx="0">
                  <c:v>0.37480342561580937</c:v>
                </c:pt>
                <c:pt idx="1">
                  <c:v>0.27302833291847134</c:v>
                </c:pt>
                <c:pt idx="2">
                  <c:v>0.21956897730180558</c:v>
                </c:pt>
                <c:pt idx="3">
                  <c:v>0.18622524061633269</c:v>
                </c:pt>
                <c:pt idx="4">
                  <c:v>0.16479708248063268</c:v>
                </c:pt>
                <c:pt idx="5">
                  <c:v>0.14857962280670015</c:v>
                </c:pt>
                <c:pt idx="6">
                  <c:v>0.13640222956658757</c:v>
                </c:pt>
                <c:pt idx="7">
                  <c:v>0.12789623330274172</c:v>
                </c:pt>
                <c:pt idx="8">
                  <c:v>0.11891154626987459</c:v>
                </c:pt>
                <c:pt idx="9">
                  <c:v>0.11241908384450836</c:v>
                </c:pt>
                <c:pt idx="10">
                  <c:v>0.10645785880421686</c:v>
                </c:pt>
                <c:pt idx="11">
                  <c:v>0.1017752764120438</c:v>
                </c:pt>
                <c:pt idx="12">
                  <c:v>9.8131797844613525E-2</c:v>
                </c:pt>
                <c:pt idx="13">
                  <c:v>9.4161558796705749E-2</c:v>
                </c:pt>
                <c:pt idx="14">
                  <c:v>9.1644252641560425E-2</c:v>
                </c:pt>
                <c:pt idx="15">
                  <c:v>8.9132294848739038E-2</c:v>
                </c:pt>
                <c:pt idx="16">
                  <c:v>8.6180928592398121E-2</c:v>
                </c:pt>
                <c:pt idx="17">
                  <c:v>8.4081141152682684E-2</c:v>
                </c:pt>
                <c:pt idx="18">
                  <c:v>8.2086568715278044E-2</c:v>
                </c:pt>
                <c:pt idx="19">
                  <c:v>8.0070717041871464E-2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KolAnt!$H$59:$H$78</c:f>
              <c:numCache>
                <c:formatCode>General</c:formatCode>
                <c:ptCount val="20"/>
                <c:pt idx="0">
                  <c:v>0.82223354487058253</c:v>
                </c:pt>
                <c:pt idx="1">
                  <c:v>0.72944166057207438</c:v>
                </c:pt>
                <c:pt idx="2">
                  <c:v>0.69114047798128908</c:v>
                </c:pt>
                <c:pt idx="3">
                  <c:v>0.66774405626663591</c:v>
                </c:pt>
                <c:pt idx="4">
                  <c:v>0.64952261654339549</c:v>
                </c:pt>
                <c:pt idx="5">
                  <c:v>0.6370793011660375</c:v>
                </c:pt>
                <c:pt idx="6">
                  <c:v>0.62534932253127629</c:v>
                </c:pt>
                <c:pt idx="7">
                  <c:v>0.62139156440196031</c:v>
                </c:pt>
                <c:pt idx="8">
                  <c:v>0.60935164488758764</c:v>
                </c:pt>
                <c:pt idx="9">
                  <c:v>0.60555403322641188</c:v>
                </c:pt>
                <c:pt idx="10">
                  <c:v>0.60546206572332439</c:v>
                </c:pt>
                <c:pt idx="11">
                  <c:v>0.59438151906439074</c:v>
                </c:pt>
                <c:pt idx="12">
                  <c:v>0.58430158255108378</c:v>
                </c:pt>
                <c:pt idx="13">
                  <c:v>0.58177475459388217</c:v>
                </c:pt>
                <c:pt idx="14">
                  <c:v>0.58083727633663007</c:v>
                </c:pt>
                <c:pt idx="15">
                  <c:v>0.58106549504726757</c:v>
                </c:pt>
                <c:pt idx="16">
                  <c:v>0.57919360119153551</c:v>
                </c:pt>
                <c:pt idx="17">
                  <c:v>0.57453379936243509</c:v>
                </c:pt>
                <c:pt idx="18">
                  <c:v>0.56947409958741402</c:v>
                </c:pt>
                <c:pt idx="19">
                  <c:v>0.5645673232736842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KolAnt!$I$59:$I$78</c:f>
              <c:numCache>
                <c:formatCode>General</c:formatCode>
                <c:ptCount val="20"/>
                <c:pt idx="0">
                  <c:v>0.8257092551294174</c:v>
                </c:pt>
                <c:pt idx="1">
                  <c:v>0.73323213942792576</c:v>
                </c:pt>
                <c:pt idx="2">
                  <c:v>0.69480778868537751</c:v>
                </c:pt>
                <c:pt idx="3">
                  <c:v>0.67218394373336399</c:v>
                </c:pt>
                <c:pt idx="4">
                  <c:v>0.65376234345660456</c:v>
                </c:pt>
                <c:pt idx="5">
                  <c:v>0.64161756550062909</c:v>
                </c:pt>
                <c:pt idx="6">
                  <c:v>0.62970964889729519</c:v>
                </c:pt>
                <c:pt idx="7">
                  <c:v>0.62615483559803975</c:v>
                </c:pt>
                <c:pt idx="8">
                  <c:v>0.61402302177907897</c:v>
                </c:pt>
                <c:pt idx="9">
                  <c:v>0.61028616677358805</c:v>
                </c:pt>
                <c:pt idx="10">
                  <c:v>0.60977706154940292</c:v>
                </c:pt>
                <c:pt idx="11">
                  <c:v>0.59902904760227582</c:v>
                </c:pt>
                <c:pt idx="12">
                  <c:v>0.58883952514122384</c:v>
                </c:pt>
                <c:pt idx="13">
                  <c:v>0.58755927397754637</c:v>
                </c:pt>
                <c:pt idx="14">
                  <c:v>0.58756629699670326</c:v>
                </c:pt>
                <c:pt idx="15">
                  <c:v>0.58701890495273246</c:v>
                </c:pt>
                <c:pt idx="16">
                  <c:v>0.58453498704375872</c:v>
                </c:pt>
                <c:pt idx="17">
                  <c:v>0.57919420063756488</c:v>
                </c:pt>
                <c:pt idx="18">
                  <c:v>0.57489358462311224</c:v>
                </c:pt>
                <c:pt idx="19">
                  <c:v>0.5701599767263158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KolAnt!$H$85:$H$104</c:f>
              <c:numCache>
                <c:formatCode>General</c:formatCode>
                <c:ptCount val="20"/>
                <c:pt idx="0">
                  <c:v>0.87008030859752772</c:v>
                </c:pt>
                <c:pt idx="1">
                  <c:v>0.76752663119479114</c:v>
                </c:pt>
                <c:pt idx="2">
                  <c:v>0.76234363897725266</c:v>
                </c:pt>
                <c:pt idx="3">
                  <c:v>0.75853121688964631</c:v>
                </c:pt>
                <c:pt idx="4">
                  <c:v>0.75478835110436038</c:v>
                </c:pt>
                <c:pt idx="5">
                  <c:v>0.75133129912953778</c:v>
                </c:pt>
                <c:pt idx="6">
                  <c:v>0.74810091640876653</c:v>
                </c:pt>
                <c:pt idx="7">
                  <c:v>0.74361893662309508</c:v>
                </c:pt>
                <c:pt idx="8">
                  <c:v>0.74057079937379489</c:v>
                </c:pt>
                <c:pt idx="9">
                  <c:v>0.73662847991429892</c:v>
                </c:pt>
                <c:pt idx="10">
                  <c:v>0.7323257504927525</c:v>
                </c:pt>
                <c:pt idx="11">
                  <c:v>0.73096017699658022</c:v>
                </c:pt>
                <c:pt idx="12">
                  <c:v>0.72423775711537353</c:v>
                </c:pt>
                <c:pt idx="13">
                  <c:v>0.7206141042756613</c:v>
                </c:pt>
                <c:pt idx="14">
                  <c:v>0.71957543446281602</c:v>
                </c:pt>
                <c:pt idx="15">
                  <c:v>0.71596346541685707</c:v>
                </c:pt>
                <c:pt idx="16">
                  <c:v>0.71186250996707856</c:v>
                </c:pt>
                <c:pt idx="17">
                  <c:v>0.70766223286528784</c:v>
                </c:pt>
                <c:pt idx="18">
                  <c:v>0.703226118732029</c:v>
                </c:pt>
                <c:pt idx="19">
                  <c:v>0.70000879999816701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KolAnt!$I$85:$I$104</c:f>
              <c:numCache>
                <c:formatCode>General</c:formatCode>
                <c:ptCount val="20"/>
                <c:pt idx="0">
                  <c:v>0.87687849140247232</c:v>
                </c:pt>
                <c:pt idx="1">
                  <c:v>0.77380636880520881</c:v>
                </c:pt>
                <c:pt idx="2">
                  <c:v>0.76533862768941407</c:v>
                </c:pt>
                <c:pt idx="3">
                  <c:v>0.76158478311035371</c:v>
                </c:pt>
                <c:pt idx="4">
                  <c:v>0.75766412889563961</c:v>
                </c:pt>
                <c:pt idx="5">
                  <c:v>0.75427210087046226</c:v>
                </c:pt>
                <c:pt idx="6">
                  <c:v>0.75109868359123355</c:v>
                </c:pt>
                <c:pt idx="7">
                  <c:v>0.74673371337690508</c:v>
                </c:pt>
                <c:pt idx="8">
                  <c:v>0.74365288951509412</c:v>
                </c:pt>
                <c:pt idx="9">
                  <c:v>0.74032512008570128</c:v>
                </c:pt>
                <c:pt idx="10">
                  <c:v>0.73563574041633839</c:v>
                </c:pt>
                <c:pt idx="11">
                  <c:v>0.73430185633675304</c:v>
                </c:pt>
                <c:pt idx="12">
                  <c:v>0.72795273519231862</c:v>
                </c:pt>
                <c:pt idx="13">
                  <c:v>0.72460881001005295</c:v>
                </c:pt>
                <c:pt idx="14">
                  <c:v>0.72348680553718392</c:v>
                </c:pt>
                <c:pt idx="15">
                  <c:v>0.7194405595831429</c:v>
                </c:pt>
                <c:pt idx="16">
                  <c:v>0.71599654885645081</c:v>
                </c:pt>
                <c:pt idx="17">
                  <c:v>0.7116177004680454</c:v>
                </c:pt>
                <c:pt idx="18">
                  <c:v>0.70728276547849733</c:v>
                </c:pt>
                <c:pt idx="19">
                  <c:v>0.70438046000183308</c:v>
                </c:pt>
              </c:numCache>
            </c:numRef>
          </c:val>
        </c:ser>
        <c:marker val="1"/>
        <c:axId val="1150106624"/>
        <c:axId val="1150129280"/>
      </c:lineChart>
      <c:catAx>
        <c:axId val="1150106624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129280"/>
        <c:crosses val="autoZero"/>
        <c:auto val="1"/>
        <c:lblAlgn val="ctr"/>
        <c:lblOffset val="100"/>
      </c:catAx>
      <c:valAx>
        <c:axId val="11501292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 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нахождения нового решения агентом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106624"/>
        <c:crosses val="autoZero"/>
        <c:crossBetween val="between"/>
      </c:valAx>
    </c:plotArea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diamond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KolAnt!$S$5:$S$24</c:f>
              <c:numCache>
                <c:formatCode>General</c:formatCode>
                <c:ptCount val="20"/>
                <c:pt idx="0">
                  <c:v>1.9245999999999999E-2</c:v>
                </c:pt>
                <c:pt idx="1">
                  <c:v>3.0048999999999999E-2</c:v>
                </c:pt>
                <c:pt idx="2">
                  <c:v>3.9237000000000001E-2</c:v>
                </c:pt>
                <c:pt idx="3">
                  <c:v>4.4979000000000005E-2</c:v>
                </c:pt>
                <c:pt idx="4">
                  <c:v>4.9937999999999996E-2</c:v>
                </c:pt>
                <c:pt idx="5">
                  <c:v>5.4558000000000002E-2</c:v>
                </c:pt>
                <c:pt idx="6">
                  <c:v>5.9812999999999998E-2</c:v>
                </c:pt>
                <c:pt idx="7">
                  <c:v>6.2853999999999993E-2</c:v>
                </c:pt>
                <c:pt idx="8">
                  <c:v>6.6961999999999994E-2</c:v>
                </c:pt>
                <c:pt idx="9">
                  <c:v>7.0699999999999999E-2</c:v>
                </c:pt>
                <c:pt idx="10">
                  <c:v>7.2217999999999991E-2</c:v>
                </c:pt>
                <c:pt idx="11">
                  <c:v>7.5929999999999997E-2</c:v>
                </c:pt>
                <c:pt idx="12">
                  <c:v>7.7727999999999992E-2</c:v>
                </c:pt>
                <c:pt idx="13">
                  <c:v>7.9077999999999996E-2</c:v>
                </c:pt>
                <c:pt idx="14">
                  <c:v>8.1221000000000002E-2</c:v>
                </c:pt>
                <c:pt idx="15">
                  <c:v>8.4342E-2</c:v>
                </c:pt>
                <c:pt idx="16">
                  <c:v>8.4440000000000001E-2</c:v>
                </c:pt>
                <c:pt idx="17">
                  <c:v>8.5388000000000006E-2</c:v>
                </c:pt>
                <c:pt idx="18">
                  <c:v>8.7493000000000001E-2</c:v>
                </c:pt>
                <c:pt idx="19">
                  <c:v>9.0952000000000005E-2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KolAnt!$S$32:$S$51</c:f>
              <c:numCache>
                <c:formatCode>General</c:formatCode>
                <c:ptCount val="20"/>
                <c:pt idx="0">
                  <c:v>0.14523800000000001</c:v>
                </c:pt>
                <c:pt idx="1">
                  <c:v>0.16531799999999999</c:v>
                </c:pt>
                <c:pt idx="2">
                  <c:v>0.18617999999999998</c:v>
                </c:pt>
                <c:pt idx="3">
                  <c:v>0.18536</c:v>
                </c:pt>
                <c:pt idx="4">
                  <c:v>0.18910199999999999</c:v>
                </c:pt>
                <c:pt idx="5">
                  <c:v>0.193132</c:v>
                </c:pt>
                <c:pt idx="6">
                  <c:v>0.20131300000000002</c:v>
                </c:pt>
                <c:pt idx="7">
                  <c:v>0.20559699999999997</c:v>
                </c:pt>
                <c:pt idx="8">
                  <c:v>0.19774700000000001</c:v>
                </c:pt>
                <c:pt idx="9">
                  <c:v>0.203907</c:v>
                </c:pt>
                <c:pt idx="10">
                  <c:v>0.20322699999999999</c:v>
                </c:pt>
                <c:pt idx="11">
                  <c:v>0.20114500000000002</c:v>
                </c:pt>
                <c:pt idx="12">
                  <c:v>0.201102</c:v>
                </c:pt>
                <c:pt idx="13">
                  <c:v>0.20399999999999999</c:v>
                </c:pt>
                <c:pt idx="14">
                  <c:v>0.21643200000000001</c:v>
                </c:pt>
                <c:pt idx="15">
                  <c:v>0.21037199999999998</c:v>
                </c:pt>
                <c:pt idx="16">
                  <c:v>0.21214699999999997</c:v>
                </c:pt>
                <c:pt idx="17">
                  <c:v>0.21168800000000002</c:v>
                </c:pt>
                <c:pt idx="18">
                  <c:v>0.21401100000000001</c:v>
                </c:pt>
                <c:pt idx="19">
                  <c:v>0.211754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KolAnt!$S$59:$S$78</c:f>
              <c:numCache>
                <c:formatCode>General</c:formatCode>
                <c:ptCount val="20"/>
                <c:pt idx="0">
                  <c:v>2.9051E-2</c:v>
                </c:pt>
                <c:pt idx="1">
                  <c:v>6.1753999999999996E-2</c:v>
                </c:pt>
                <c:pt idx="2">
                  <c:v>8.8501999999999997E-2</c:v>
                </c:pt>
                <c:pt idx="3">
                  <c:v>0.11021199999999999</c:v>
                </c:pt>
                <c:pt idx="4">
                  <c:v>0.13089100000000001</c:v>
                </c:pt>
                <c:pt idx="5">
                  <c:v>0.14782500000000001</c:v>
                </c:pt>
                <c:pt idx="6">
                  <c:v>0.168132</c:v>
                </c:pt>
                <c:pt idx="7">
                  <c:v>0.18712899999999999</c:v>
                </c:pt>
                <c:pt idx="8">
                  <c:v>0.20027400000000001</c:v>
                </c:pt>
                <c:pt idx="9">
                  <c:v>0.21806799999999998</c:v>
                </c:pt>
                <c:pt idx="10">
                  <c:v>0.22893899999999998</c:v>
                </c:pt>
                <c:pt idx="11">
                  <c:v>0.244589</c:v>
                </c:pt>
                <c:pt idx="12">
                  <c:v>0.25607099999999999</c:v>
                </c:pt>
                <c:pt idx="13">
                  <c:v>0.27206999999999998</c:v>
                </c:pt>
                <c:pt idx="14">
                  <c:v>0.28332199999999996</c:v>
                </c:pt>
                <c:pt idx="15">
                  <c:v>0.29657499999999998</c:v>
                </c:pt>
                <c:pt idx="16">
                  <c:v>0.31099199999999999</c:v>
                </c:pt>
                <c:pt idx="17">
                  <c:v>0.32697999999999999</c:v>
                </c:pt>
                <c:pt idx="18">
                  <c:v>0.32995000000000002</c:v>
                </c:pt>
                <c:pt idx="19">
                  <c:v>0.342777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KolAnt!$S$85:$S$104</c:f>
              <c:numCache>
                <c:formatCode>General</c:formatCode>
                <c:ptCount val="20"/>
                <c:pt idx="0">
                  <c:v>0.38644899999999999</c:v>
                </c:pt>
                <c:pt idx="1">
                  <c:v>8.9554999999999996E-2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8"/>
          <c:order val="4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KolAnt!$V$59:$V$78</c:f>
              <c:numCache>
                <c:formatCode>General</c:formatCode>
                <c:ptCount val="20"/>
                <c:pt idx="0">
                  <c:v>3.382E-3</c:v>
                </c:pt>
                <c:pt idx="1">
                  <c:v>1.621E-3</c:v>
                </c:pt>
                <c:pt idx="2">
                  <c:v>1.119E-3</c:v>
                </c:pt>
                <c:pt idx="3">
                  <c:v>8.9300000000000002E-4</c:v>
                </c:pt>
                <c:pt idx="4">
                  <c:v>7.3799999999999994E-4</c:v>
                </c:pt>
                <c:pt idx="5">
                  <c:v>6.38E-4</c:v>
                </c:pt>
                <c:pt idx="6">
                  <c:v>5.7899999999999998E-4</c:v>
                </c:pt>
                <c:pt idx="7">
                  <c:v>5.0199999999999995E-4</c:v>
                </c:pt>
                <c:pt idx="8">
                  <c:v>4.8200000000000001E-4</c:v>
                </c:pt>
                <c:pt idx="9">
                  <c:v>4.1900000000000005E-4</c:v>
                </c:pt>
                <c:pt idx="10">
                  <c:v>4.0000000000000002E-4</c:v>
                </c:pt>
                <c:pt idx="11">
                  <c:v>3.97E-4</c:v>
                </c:pt>
                <c:pt idx="12">
                  <c:v>3.7300000000000001E-4</c:v>
                </c:pt>
                <c:pt idx="13">
                  <c:v>3.3E-4</c:v>
                </c:pt>
                <c:pt idx="14">
                  <c:v>3.0800000000000001E-4</c:v>
                </c:pt>
                <c:pt idx="15">
                  <c:v>3.0299999999999999E-4</c:v>
                </c:pt>
                <c:pt idx="16">
                  <c:v>3.01E-4</c:v>
                </c:pt>
                <c:pt idx="17">
                  <c:v>2.9999999999999997E-4</c:v>
                </c:pt>
                <c:pt idx="18">
                  <c:v>2.99E-4</c:v>
                </c:pt>
                <c:pt idx="19">
                  <c:v>2.9399999999999999E-4</c:v>
                </c:pt>
              </c:numCache>
            </c:numRef>
          </c:val>
        </c:ser>
        <c:ser>
          <c:idx val="10"/>
          <c:order val="5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KolAnt!$V$85:$V$104</c:f>
              <c:numCache>
                <c:formatCode>General</c:formatCode>
                <c:ptCount val="20"/>
                <c:pt idx="0">
                  <c:v>2.4700000000000004E-4</c:v>
                </c:pt>
                <c:pt idx="1">
                  <c:v>1.1E-5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marker val="1"/>
        <c:axId val="1203716480"/>
        <c:axId val="1203718400"/>
      </c:lineChart>
      <c:catAx>
        <c:axId val="1203716480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203718400"/>
        <c:crosses val="autoZero"/>
        <c:auto val="1"/>
        <c:lblAlgn val="ctr"/>
        <c:lblOffset val="100"/>
      </c:catAx>
      <c:valAx>
        <c:axId val="120371840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Номер итерации 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всеми агентами решеий из Хэш-таблицы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203716480"/>
        <c:crosses val="autoZero"/>
        <c:crossBetween val="between"/>
      </c:valAx>
    </c:plotArea>
    <c:plotVisOnly val="1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diamond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KolAnt!$HK$5:$HK$24</c:f>
              <c:numCache>
                <c:formatCode>General</c:formatCode>
                <c:ptCount val="20"/>
                <c:pt idx="0">
                  <c:v>4.0223013400000003</c:v>
                </c:pt>
                <c:pt idx="1">
                  <c:v>7.19942131</c:v>
                </c:pt>
                <c:pt idx="2">
                  <c:v>10.07992456</c:v>
                </c:pt>
                <c:pt idx="3">
                  <c:v>13.14301006</c:v>
                </c:pt>
                <c:pt idx="4">
                  <c:v>16.28118808</c:v>
                </c:pt>
                <c:pt idx="5">
                  <c:v>19.376186069999999</c:v>
                </c:pt>
                <c:pt idx="6">
                  <c:v>22.481668630000001</c:v>
                </c:pt>
                <c:pt idx="7">
                  <c:v>25.609909949999999</c:v>
                </c:pt>
                <c:pt idx="8">
                  <c:v>28.727815769999999</c:v>
                </c:pt>
                <c:pt idx="9">
                  <c:v>31.80334135</c:v>
                </c:pt>
                <c:pt idx="10">
                  <c:v>34.961870439999998</c:v>
                </c:pt>
                <c:pt idx="11">
                  <c:v>38.025640850000002</c:v>
                </c:pt>
                <c:pt idx="12">
                  <c:v>41.288823979999997</c:v>
                </c:pt>
                <c:pt idx="13">
                  <c:v>44.154179720000002</c:v>
                </c:pt>
                <c:pt idx="14">
                  <c:v>47.009820189999999</c:v>
                </c:pt>
                <c:pt idx="15">
                  <c:v>50.024888949999998</c:v>
                </c:pt>
                <c:pt idx="16">
                  <c:v>53.070732460000002</c:v>
                </c:pt>
                <c:pt idx="17">
                  <c:v>56.265757489999999</c:v>
                </c:pt>
                <c:pt idx="18">
                  <c:v>59.358620180000003</c:v>
                </c:pt>
                <c:pt idx="19">
                  <c:v>62.45835512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KolAnt!$HK$32:$HK$51</c:f>
              <c:numCache>
                <c:formatCode>General</c:formatCode>
                <c:ptCount val="20"/>
                <c:pt idx="0">
                  <c:v>4.4679442299999996</c:v>
                </c:pt>
                <c:pt idx="1">
                  <c:v>7.88480369</c:v>
                </c:pt>
                <c:pt idx="2">
                  <c:v>11.17205276</c:v>
                </c:pt>
                <c:pt idx="3">
                  <c:v>14.44670977</c:v>
                </c:pt>
                <c:pt idx="4">
                  <c:v>17.717676860000001</c:v>
                </c:pt>
                <c:pt idx="5">
                  <c:v>20.964091069999998</c:v>
                </c:pt>
                <c:pt idx="6">
                  <c:v>24.229352129999999</c:v>
                </c:pt>
                <c:pt idx="7">
                  <c:v>27.4943393</c:v>
                </c:pt>
                <c:pt idx="8">
                  <c:v>30.74355826</c:v>
                </c:pt>
                <c:pt idx="9">
                  <c:v>34.000234069999998</c:v>
                </c:pt>
                <c:pt idx="10">
                  <c:v>37.33940724</c:v>
                </c:pt>
                <c:pt idx="11">
                  <c:v>40.427603179999998</c:v>
                </c:pt>
                <c:pt idx="12">
                  <c:v>44.05661207</c:v>
                </c:pt>
                <c:pt idx="13">
                  <c:v>46.570705519999997</c:v>
                </c:pt>
                <c:pt idx="14">
                  <c:v>49.931630650000002</c:v>
                </c:pt>
                <c:pt idx="15">
                  <c:v>52.864687179999997</c:v>
                </c:pt>
                <c:pt idx="16">
                  <c:v>56.387603660000003</c:v>
                </c:pt>
                <c:pt idx="17">
                  <c:v>59.391581629999997</c:v>
                </c:pt>
                <c:pt idx="18">
                  <c:v>62.78062422</c:v>
                </c:pt>
                <c:pt idx="19">
                  <c:v>65.446086699999995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KolAnt!$HK$59:$HK$78</c:f>
              <c:numCache>
                <c:formatCode>General</c:formatCode>
                <c:ptCount val="20"/>
                <c:pt idx="0">
                  <c:v>4.90288711</c:v>
                </c:pt>
                <c:pt idx="1">
                  <c:v>8.7258540100000008</c:v>
                </c:pt>
                <c:pt idx="2">
                  <c:v>12.5298737</c:v>
                </c:pt>
                <c:pt idx="3">
                  <c:v>16.314115350000002</c:v>
                </c:pt>
                <c:pt idx="4">
                  <c:v>20.08273951</c:v>
                </c:pt>
                <c:pt idx="5">
                  <c:v>23.869767679999999</c:v>
                </c:pt>
                <c:pt idx="6">
                  <c:v>27.600343769999998</c:v>
                </c:pt>
                <c:pt idx="7">
                  <c:v>31.409179900000002</c:v>
                </c:pt>
                <c:pt idx="8">
                  <c:v>35.114236220000002</c:v>
                </c:pt>
                <c:pt idx="9">
                  <c:v>38.876044200000003</c:v>
                </c:pt>
                <c:pt idx="10">
                  <c:v>42.671318190000001</c:v>
                </c:pt>
                <c:pt idx="11">
                  <c:v>46.524685349999999</c:v>
                </c:pt>
                <c:pt idx="12">
                  <c:v>49.58311939</c:v>
                </c:pt>
                <c:pt idx="13">
                  <c:v>53.23382221</c:v>
                </c:pt>
                <c:pt idx="14">
                  <c:v>56.87717885</c:v>
                </c:pt>
                <c:pt idx="15">
                  <c:v>60.763603060000001</c:v>
                </c:pt>
                <c:pt idx="16">
                  <c:v>64.47803691</c:v>
                </c:pt>
                <c:pt idx="17">
                  <c:v>68.113270060000005</c:v>
                </c:pt>
                <c:pt idx="18">
                  <c:v>71.299555130000002</c:v>
                </c:pt>
                <c:pt idx="19">
                  <c:v>74.911668460000001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KolAnt!$HK$85:$HK$104</c:f>
              <c:numCache>
                <c:formatCode>General</c:formatCode>
                <c:ptCount val="20"/>
                <c:pt idx="0">
                  <c:v>4.9893492300000002</c:v>
                </c:pt>
                <c:pt idx="1">
                  <c:v>8.8831553000000003</c:v>
                </c:pt>
                <c:pt idx="2">
                  <c:v>12.85883265</c:v>
                </c:pt>
                <c:pt idx="3">
                  <c:v>16.814138440000001</c:v>
                </c:pt>
                <c:pt idx="4">
                  <c:v>20.784255829999999</c:v>
                </c:pt>
                <c:pt idx="5">
                  <c:v>24.742055390000001</c:v>
                </c:pt>
                <c:pt idx="6">
                  <c:v>28.688578140000001</c:v>
                </c:pt>
                <c:pt idx="7">
                  <c:v>32.641249129999999</c:v>
                </c:pt>
                <c:pt idx="8">
                  <c:v>36.565012449999998</c:v>
                </c:pt>
                <c:pt idx="9">
                  <c:v>40.494505160000003</c:v>
                </c:pt>
                <c:pt idx="10">
                  <c:v>44.430932839999997</c:v>
                </c:pt>
                <c:pt idx="11">
                  <c:v>48.449033839999998</c:v>
                </c:pt>
                <c:pt idx="12">
                  <c:v>51.76354302</c:v>
                </c:pt>
                <c:pt idx="13">
                  <c:v>55.60044757</c:v>
                </c:pt>
                <c:pt idx="14">
                  <c:v>59.406581279999997</c:v>
                </c:pt>
                <c:pt idx="15">
                  <c:v>63.341431249999999</c:v>
                </c:pt>
                <c:pt idx="16">
                  <c:v>67.157714630000001</c:v>
                </c:pt>
                <c:pt idx="17">
                  <c:v>70.852937220000001</c:v>
                </c:pt>
                <c:pt idx="18">
                  <c:v>74.287601550000005</c:v>
                </c:pt>
                <c:pt idx="19">
                  <c:v>78.341639889999996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KolAnt!$HN$5:$HN$24</c:f>
              <c:numCache>
                <c:formatCode>General</c:formatCode>
                <c:ptCount val="20"/>
                <c:pt idx="0">
                  <c:v>4.0105654788274423</c:v>
                </c:pt>
                <c:pt idx="1">
                  <c:v>7.1844102926283826</c:v>
                </c:pt>
                <c:pt idx="2">
                  <c:v>10.062315583935378</c:v>
                </c:pt>
                <c:pt idx="3">
                  <c:v>13.119421244502984</c:v>
                </c:pt>
                <c:pt idx="4">
                  <c:v>16.251188830287703</c:v>
                </c:pt>
                <c:pt idx="5">
                  <c:v>19.344213792725355</c:v>
                </c:pt>
                <c:pt idx="6">
                  <c:v>22.445592195583533</c:v>
                </c:pt>
                <c:pt idx="7">
                  <c:v>25.566389808928939</c:v>
                </c:pt>
                <c:pt idx="8">
                  <c:v>28.686071825597384</c:v>
                </c:pt>
                <c:pt idx="9">
                  <c:v>31.761397016512532</c:v>
                </c:pt>
                <c:pt idx="10">
                  <c:v>34.908343293953685</c:v>
                </c:pt>
                <c:pt idx="11">
                  <c:v>37.968715008664411</c:v>
                </c:pt>
                <c:pt idx="12">
                  <c:v>41.223437280586325</c:v>
                </c:pt>
                <c:pt idx="13">
                  <c:v>44.052478308962456</c:v>
                </c:pt>
                <c:pt idx="14">
                  <c:v>46.942658136705958</c:v>
                </c:pt>
                <c:pt idx="15">
                  <c:v>49.948699825756151</c:v>
                </c:pt>
                <c:pt idx="16">
                  <c:v>52.986621797160176</c:v>
                </c:pt>
                <c:pt idx="17">
                  <c:v>56.184673392871218</c:v>
                </c:pt>
                <c:pt idx="18">
                  <c:v>59.282565138810902</c:v>
                </c:pt>
                <c:pt idx="19">
                  <c:v>62.381555604259738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KolAnt!$HO$5:$HO$24</c:f>
              <c:numCache>
                <c:formatCode>General</c:formatCode>
                <c:ptCount val="20"/>
                <c:pt idx="0">
                  <c:v>4.0340372011725583</c:v>
                </c:pt>
                <c:pt idx="1">
                  <c:v>7.2144323273716173</c:v>
                </c:pt>
                <c:pt idx="2">
                  <c:v>10.097533536064622</c:v>
                </c:pt>
                <c:pt idx="3">
                  <c:v>13.166598875497016</c:v>
                </c:pt>
                <c:pt idx="4">
                  <c:v>16.311187329712297</c:v>
                </c:pt>
                <c:pt idx="5">
                  <c:v>19.408158347274643</c:v>
                </c:pt>
                <c:pt idx="6">
                  <c:v>22.51774506441647</c:v>
                </c:pt>
                <c:pt idx="7">
                  <c:v>25.653430091071058</c:v>
                </c:pt>
                <c:pt idx="8">
                  <c:v>28.769559714402615</c:v>
                </c:pt>
                <c:pt idx="9">
                  <c:v>31.845285683487468</c:v>
                </c:pt>
                <c:pt idx="10">
                  <c:v>35.015397586046312</c:v>
                </c:pt>
                <c:pt idx="11">
                  <c:v>38.082566691335593</c:v>
                </c:pt>
                <c:pt idx="12">
                  <c:v>41.354210679413669</c:v>
                </c:pt>
                <c:pt idx="13">
                  <c:v>44.255881131037548</c:v>
                </c:pt>
                <c:pt idx="14">
                  <c:v>47.07698224329404</c:v>
                </c:pt>
                <c:pt idx="15">
                  <c:v>50.101078074243844</c:v>
                </c:pt>
                <c:pt idx="16">
                  <c:v>53.154843122839829</c:v>
                </c:pt>
                <c:pt idx="17">
                  <c:v>56.346841587128779</c:v>
                </c:pt>
                <c:pt idx="18">
                  <c:v>59.434675221189103</c:v>
                </c:pt>
                <c:pt idx="19">
                  <c:v>62.535154635740263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KolAnt!$HN$32:$HN$51</c:f>
              <c:numCache>
                <c:formatCode>General</c:formatCode>
                <c:ptCount val="20"/>
                <c:pt idx="0">
                  <c:v>4.4584466351381495</c:v>
                </c:pt>
                <c:pt idx="1">
                  <c:v>7.8772844382936738</c:v>
                </c:pt>
                <c:pt idx="2">
                  <c:v>11.161487549476245</c:v>
                </c:pt>
                <c:pt idx="3">
                  <c:v>14.432657210031552</c:v>
                </c:pt>
                <c:pt idx="4">
                  <c:v>17.699902408554607</c:v>
                </c:pt>
                <c:pt idx="5">
                  <c:v>20.941706236648091</c:v>
                </c:pt>
                <c:pt idx="6">
                  <c:v>24.20468089881053</c:v>
                </c:pt>
                <c:pt idx="7">
                  <c:v>27.468551827407612</c:v>
                </c:pt>
                <c:pt idx="8">
                  <c:v>30.712972409681338</c:v>
                </c:pt>
                <c:pt idx="9">
                  <c:v>33.9703629659925</c:v>
                </c:pt>
                <c:pt idx="10">
                  <c:v>37.299319093155269</c:v>
                </c:pt>
                <c:pt idx="11">
                  <c:v>40.38492875942417</c:v>
                </c:pt>
                <c:pt idx="12">
                  <c:v>43.974280693153666</c:v>
                </c:pt>
                <c:pt idx="13">
                  <c:v>46.523689757124252</c:v>
                </c:pt>
                <c:pt idx="14">
                  <c:v>49.885352216325785</c:v>
                </c:pt>
                <c:pt idx="15">
                  <c:v>52.809064839973118</c:v>
                </c:pt>
                <c:pt idx="16">
                  <c:v>56.3303409693074</c:v>
                </c:pt>
                <c:pt idx="17">
                  <c:v>59.331529600911267</c:v>
                </c:pt>
                <c:pt idx="18">
                  <c:v>62.724862476102892</c:v>
                </c:pt>
                <c:pt idx="19">
                  <c:v>65.361059014423276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KolAnt!$HO$32:$HO$51</c:f>
              <c:numCache>
                <c:formatCode>General</c:formatCode>
                <c:ptCount val="20"/>
                <c:pt idx="0">
                  <c:v>4.4774418248618497</c:v>
                </c:pt>
                <c:pt idx="1">
                  <c:v>7.8923229417063263</c:v>
                </c:pt>
                <c:pt idx="2">
                  <c:v>11.182617970523754</c:v>
                </c:pt>
                <c:pt idx="3">
                  <c:v>14.460762329968448</c:v>
                </c:pt>
                <c:pt idx="4">
                  <c:v>17.735451311445395</c:v>
                </c:pt>
                <c:pt idx="5">
                  <c:v>20.986475903351906</c:v>
                </c:pt>
                <c:pt idx="6">
                  <c:v>24.254023361189468</c:v>
                </c:pt>
                <c:pt idx="7">
                  <c:v>27.520126772592388</c:v>
                </c:pt>
                <c:pt idx="8">
                  <c:v>30.774144110318662</c:v>
                </c:pt>
                <c:pt idx="9">
                  <c:v>34.030105174007495</c:v>
                </c:pt>
                <c:pt idx="10">
                  <c:v>37.379495386844731</c:v>
                </c:pt>
                <c:pt idx="11">
                  <c:v>40.470277600575827</c:v>
                </c:pt>
                <c:pt idx="12">
                  <c:v>44.138943446846334</c:v>
                </c:pt>
                <c:pt idx="13">
                  <c:v>46.617721282875742</c:v>
                </c:pt>
                <c:pt idx="14">
                  <c:v>49.97790908367422</c:v>
                </c:pt>
                <c:pt idx="15">
                  <c:v>52.920309520026876</c:v>
                </c:pt>
                <c:pt idx="16">
                  <c:v>56.444866350692607</c:v>
                </c:pt>
                <c:pt idx="17">
                  <c:v>59.451633659088728</c:v>
                </c:pt>
                <c:pt idx="18">
                  <c:v>62.836385963897108</c:v>
                </c:pt>
                <c:pt idx="19">
                  <c:v>65.531114385576714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KolAnt!$HN$59:$HN$78</c:f>
              <c:numCache>
                <c:formatCode>General</c:formatCode>
                <c:ptCount val="20"/>
                <c:pt idx="0">
                  <c:v>4.8988649969657523</c:v>
                </c:pt>
                <c:pt idx="1">
                  <c:v>8.7204793158234359</c:v>
                </c:pt>
                <c:pt idx="2">
                  <c:v>12.522179429576047</c:v>
                </c:pt>
                <c:pt idx="3">
                  <c:v>16.303894577341378</c:v>
                </c:pt>
                <c:pt idx="4">
                  <c:v>20.070136174965871</c:v>
                </c:pt>
                <c:pt idx="5">
                  <c:v>23.853278594061777</c:v>
                </c:pt>
                <c:pt idx="6">
                  <c:v>27.582552166926806</c:v>
                </c:pt>
                <c:pt idx="7">
                  <c:v>31.386790253157596</c:v>
                </c:pt>
                <c:pt idx="8">
                  <c:v>35.089031840814307</c:v>
                </c:pt>
                <c:pt idx="9">
                  <c:v>38.848955829520662</c:v>
                </c:pt>
                <c:pt idx="10">
                  <c:v>42.644230392073574</c:v>
                </c:pt>
                <c:pt idx="11">
                  <c:v>46.459044449968253</c:v>
                </c:pt>
                <c:pt idx="12">
                  <c:v>49.544082766293528</c:v>
                </c:pt>
                <c:pt idx="13">
                  <c:v>53.186453701567807</c:v>
                </c:pt>
                <c:pt idx="14">
                  <c:v>56.817383572421789</c:v>
                </c:pt>
                <c:pt idx="15">
                  <c:v>60.70606528450196</c:v>
                </c:pt>
                <c:pt idx="16">
                  <c:v>64.423107871197075</c:v>
                </c:pt>
                <c:pt idx="17">
                  <c:v>68.060636379115806</c:v>
                </c:pt>
                <c:pt idx="18">
                  <c:v>71.231336487210399</c:v>
                </c:pt>
                <c:pt idx="19">
                  <c:v>74.819589674191121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KolAnt!$HO$59:$HO$78</c:f>
              <c:numCache>
                <c:formatCode>General</c:formatCode>
                <c:ptCount val="20"/>
                <c:pt idx="0">
                  <c:v>4.9069092230342477</c:v>
                </c:pt>
                <c:pt idx="1">
                  <c:v>8.7312287041765657</c:v>
                </c:pt>
                <c:pt idx="2">
                  <c:v>12.537567970423952</c:v>
                </c:pt>
                <c:pt idx="3">
                  <c:v>16.324336122658625</c:v>
                </c:pt>
                <c:pt idx="4">
                  <c:v>20.095342845034128</c:v>
                </c:pt>
                <c:pt idx="5">
                  <c:v>23.886256765938221</c:v>
                </c:pt>
                <c:pt idx="6">
                  <c:v>27.618135373073191</c:v>
                </c:pt>
                <c:pt idx="7">
                  <c:v>31.431569546842407</c:v>
                </c:pt>
                <c:pt idx="8">
                  <c:v>35.139440599185697</c:v>
                </c:pt>
                <c:pt idx="9">
                  <c:v>38.903132570479343</c:v>
                </c:pt>
                <c:pt idx="10">
                  <c:v>42.698405987926428</c:v>
                </c:pt>
                <c:pt idx="11">
                  <c:v>46.590326250031744</c:v>
                </c:pt>
                <c:pt idx="12">
                  <c:v>49.622156013706473</c:v>
                </c:pt>
                <c:pt idx="13">
                  <c:v>53.281190718432192</c:v>
                </c:pt>
                <c:pt idx="14">
                  <c:v>56.93697412757821</c:v>
                </c:pt>
                <c:pt idx="15">
                  <c:v>60.821140835498042</c:v>
                </c:pt>
                <c:pt idx="16">
                  <c:v>64.532965948802925</c:v>
                </c:pt>
                <c:pt idx="17">
                  <c:v>68.165903740884204</c:v>
                </c:pt>
                <c:pt idx="18">
                  <c:v>71.367773772789604</c:v>
                </c:pt>
                <c:pt idx="19">
                  <c:v>75.003747245808881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KolAnt!$HN$85:$HN$104</c:f>
              <c:numCache>
                <c:formatCode>General</c:formatCode>
                <c:ptCount val="20"/>
                <c:pt idx="0">
                  <c:v>4.9821045445760577</c:v>
                </c:pt>
                <c:pt idx="1">
                  <c:v>8.8754654460178486</c:v>
                </c:pt>
                <c:pt idx="2">
                  <c:v>12.852059195636771</c:v>
                </c:pt>
                <c:pt idx="3">
                  <c:v>16.804993706180824</c:v>
                </c:pt>
                <c:pt idx="4">
                  <c:v>20.774295047962038</c:v>
                </c:pt>
                <c:pt idx="5">
                  <c:v>24.732048978524531</c:v>
                </c:pt>
                <c:pt idx="6">
                  <c:v>28.676154366687655</c:v>
                </c:pt>
                <c:pt idx="7">
                  <c:v>32.625783339535552</c:v>
                </c:pt>
                <c:pt idx="8">
                  <c:v>36.547544006585184</c:v>
                </c:pt>
                <c:pt idx="9">
                  <c:v>40.472457624451671</c:v>
                </c:pt>
                <c:pt idx="10">
                  <c:v>44.410347426250532</c:v>
                </c:pt>
                <c:pt idx="11">
                  <c:v>48.365169120005689</c:v>
                </c:pt>
                <c:pt idx="12">
                  <c:v>51.730363995889221</c:v>
                </c:pt>
                <c:pt idx="13">
                  <c:v>55.565945220771411</c:v>
                </c:pt>
                <c:pt idx="14">
                  <c:v>59.363691547048298</c:v>
                </c:pt>
                <c:pt idx="15">
                  <c:v>63.300794812432031</c:v>
                </c:pt>
                <c:pt idx="16">
                  <c:v>67.116581496640919</c:v>
                </c:pt>
                <c:pt idx="17">
                  <c:v>70.782421994859362</c:v>
                </c:pt>
                <c:pt idx="18">
                  <c:v>74.244537737157486</c:v>
                </c:pt>
                <c:pt idx="19">
                  <c:v>78.238205309768944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KolAnt!$HO$85:$HO$104</c:f>
              <c:numCache>
                <c:formatCode>General</c:formatCode>
                <c:ptCount val="20"/>
                <c:pt idx="0">
                  <c:v>4.9965939154239427</c:v>
                </c:pt>
                <c:pt idx="1">
                  <c:v>8.890845153982152</c:v>
                </c:pt>
                <c:pt idx="2">
                  <c:v>12.865606104363229</c:v>
                </c:pt>
                <c:pt idx="3">
                  <c:v>16.823283173819178</c:v>
                </c:pt>
                <c:pt idx="4">
                  <c:v>20.79421661203796</c:v>
                </c:pt>
                <c:pt idx="5">
                  <c:v>24.75206180147547</c:v>
                </c:pt>
                <c:pt idx="6">
                  <c:v>28.701001913312346</c:v>
                </c:pt>
                <c:pt idx="7">
                  <c:v>32.656714920464445</c:v>
                </c:pt>
                <c:pt idx="8">
                  <c:v>36.582480893414811</c:v>
                </c:pt>
                <c:pt idx="9">
                  <c:v>40.516552695548334</c:v>
                </c:pt>
                <c:pt idx="10">
                  <c:v>44.451518253749462</c:v>
                </c:pt>
                <c:pt idx="11">
                  <c:v>48.532898559994308</c:v>
                </c:pt>
                <c:pt idx="12">
                  <c:v>51.79672204411078</c:v>
                </c:pt>
                <c:pt idx="13">
                  <c:v>55.634949919228589</c:v>
                </c:pt>
                <c:pt idx="14">
                  <c:v>59.449471012951697</c:v>
                </c:pt>
                <c:pt idx="15">
                  <c:v>63.382067687567968</c:v>
                </c:pt>
                <c:pt idx="16">
                  <c:v>67.198847763359083</c:v>
                </c:pt>
                <c:pt idx="17">
                  <c:v>70.92345244514064</c:v>
                </c:pt>
                <c:pt idx="18">
                  <c:v>74.330665362842524</c:v>
                </c:pt>
                <c:pt idx="19">
                  <c:v>78.445074470231049</c:v>
                </c:pt>
              </c:numCache>
            </c:numRef>
          </c:val>
        </c:ser>
        <c:marker val="1"/>
        <c:axId val="1206155904"/>
        <c:axId val="1206174464"/>
      </c:lineChart>
      <c:catAx>
        <c:axId val="1206155904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206174464"/>
        <c:crosses val="autoZero"/>
        <c:auto val="1"/>
        <c:lblAlgn val="ctr"/>
        <c:lblOffset val="100"/>
      </c:catAx>
      <c:valAx>
        <c:axId val="12061744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всеми агентами решеий из Хэш-таблицы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206155904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diamond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KolAnt!$V$5:$V$24</c:f>
              <c:numCache>
                <c:formatCode>General</c:formatCode>
                <c:ptCount val="20"/>
                <c:pt idx="0">
                  <c:v>0.97293300000000005</c:v>
                </c:pt>
                <c:pt idx="1">
                  <c:v>0.958569</c:v>
                </c:pt>
                <c:pt idx="2">
                  <c:v>0.94485699999999995</c:v>
                </c:pt>
                <c:pt idx="3">
                  <c:v>0.93799400000000011</c:v>
                </c:pt>
                <c:pt idx="4">
                  <c:v>0.93019200000000002</c:v>
                </c:pt>
                <c:pt idx="5">
                  <c:v>0.92494200000000004</c:v>
                </c:pt>
                <c:pt idx="6">
                  <c:v>0.91792399999999996</c:v>
                </c:pt>
                <c:pt idx="7">
                  <c:v>0.91247600000000006</c:v>
                </c:pt>
                <c:pt idx="8">
                  <c:v>0.90692600000000001</c:v>
                </c:pt>
                <c:pt idx="9">
                  <c:v>0.90220900000000004</c:v>
                </c:pt>
                <c:pt idx="10">
                  <c:v>0.90076000000000001</c:v>
                </c:pt>
                <c:pt idx="11">
                  <c:v>0.89351000000000003</c:v>
                </c:pt>
                <c:pt idx="12">
                  <c:v>0.89049100000000003</c:v>
                </c:pt>
                <c:pt idx="13">
                  <c:v>0.88981299999999997</c:v>
                </c:pt>
                <c:pt idx="14">
                  <c:v>0.88728300000000004</c:v>
                </c:pt>
                <c:pt idx="15">
                  <c:v>0.88145499999999988</c:v>
                </c:pt>
                <c:pt idx="16">
                  <c:v>0.87927299999999997</c:v>
                </c:pt>
                <c:pt idx="17">
                  <c:v>0.87816100000000008</c:v>
                </c:pt>
                <c:pt idx="18">
                  <c:v>0.87481200000000003</c:v>
                </c:pt>
                <c:pt idx="19">
                  <c:v>0.86936000000000002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KolAnt!$V$32:$V$51</c:f>
              <c:numCache>
                <c:formatCode>General</c:formatCode>
                <c:ptCount val="20"/>
                <c:pt idx="0">
                  <c:v>0.22625500000000001</c:v>
                </c:pt>
                <c:pt idx="1">
                  <c:v>0.19286300000000001</c:v>
                </c:pt>
                <c:pt idx="2">
                  <c:v>0.193495</c:v>
                </c:pt>
                <c:pt idx="3">
                  <c:v>0.189747</c:v>
                </c:pt>
                <c:pt idx="4">
                  <c:v>0.193774</c:v>
                </c:pt>
                <c:pt idx="5">
                  <c:v>0.19305799999999998</c:v>
                </c:pt>
                <c:pt idx="6">
                  <c:v>0.19539100000000001</c:v>
                </c:pt>
                <c:pt idx="7">
                  <c:v>0.19625599999999999</c:v>
                </c:pt>
                <c:pt idx="8">
                  <c:v>0.20369200000000001</c:v>
                </c:pt>
                <c:pt idx="9">
                  <c:v>0.21112500000000001</c:v>
                </c:pt>
                <c:pt idx="10">
                  <c:v>0.20815999999999998</c:v>
                </c:pt>
                <c:pt idx="11">
                  <c:v>0.21922199999999997</c:v>
                </c:pt>
                <c:pt idx="12">
                  <c:v>0.21963000000000002</c:v>
                </c:pt>
                <c:pt idx="13">
                  <c:v>0.21990799999999999</c:v>
                </c:pt>
                <c:pt idx="14">
                  <c:v>0.21392600000000003</c:v>
                </c:pt>
                <c:pt idx="15">
                  <c:v>0.22780100000000003</c:v>
                </c:pt>
                <c:pt idx="16">
                  <c:v>0.23144299999999998</c:v>
                </c:pt>
                <c:pt idx="17">
                  <c:v>0.23303699999999999</c:v>
                </c:pt>
                <c:pt idx="18">
                  <c:v>0.22675100000000001</c:v>
                </c:pt>
                <c:pt idx="19">
                  <c:v>0.23772299999999999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KolAnt!$V$59:$V$78</c:f>
              <c:numCache>
                <c:formatCode>General</c:formatCode>
                <c:ptCount val="20"/>
                <c:pt idx="0">
                  <c:v>3.382E-3</c:v>
                </c:pt>
                <c:pt idx="1">
                  <c:v>1.621E-3</c:v>
                </c:pt>
                <c:pt idx="2">
                  <c:v>1.119E-3</c:v>
                </c:pt>
                <c:pt idx="3">
                  <c:v>8.9300000000000002E-4</c:v>
                </c:pt>
                <c:pt idx="4">
                  <c:v>7.3799999999999994E-4</c:v>
                </c:pt>
                <c:pt idx="5">
                  <c:v>6.38E-4</c:v>
                </c:pt>
                <c:pt idx="6">
                  <c:v>5.7899999999999998E-4</c:v>
                </c:pt>
                <c:pt idx="7">
                  <c:v>5.0199999999999995E-4</c:v>
                </c:pt>
                <c:pt idx="8">
                  <c:v>4.8200000000000001E-4</c:v>
                </c:pt>
                <c:pt idx="9">
                  <c:v>4.1900000000000005E-4</c:v>
                </c:pt>
                <c:pt idx="10">
                  <c:v>4.0000000000000002E-4</c:v>
                </c:pt>
                <c:pt idx="11">
                  <c:v>3.97E-4</c:v>
                </c:pt>
                <c:pt idx="12">
                  <c:v>3.7300000000000001E-4</c:v>
                </c:pt>
                <c:pt idx="13">
                  <c:v>3.3E-4</c:v>
                </c:pt>
                <c:pt idx="14">
                  <c:v>3.0800000000000001E-4</c:v>
                </c:pt>
                <c:pt idx="15">
                  <c:v>3.0299999999999999E-4</c:v>
                </c:pt>
                <c:pt idx="16">
                  <c:v>3.01E-4</c:v>
                </c:pt>
                <c:pt idx="17">
                  <c:v>2.9999999999999997E-4</c:v>
                </c:pt>
                <c:pt idx="18">
                  <c:v>2.99E-4</c:v>
                </c:pt>
                <c:pt idx="19">
                  <c:v>2.9399999999999999E-4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KolAnt!$V$85:$V$104</c:f>
              <c:numCache>
                <c:formatCode>General</c:formatCode>
                <c:ptCount val="20"/>
                <c:pt idx="0">
                  <c:v>2.4700000000000004E-4</c:v>
                </c:pt>
                <c:pt idx="1">
                  <c:v>1.1E-5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marker val="1"/>
        <c:axId val="1202148864"/>
        <c:axId val="1202180096"/>
      </c:lineChart>
      <c:catAx>
        <c:axId val="1202148864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202180096"/>
        <c:crosses val="autoZero"/>
        <c:auto val="1"/>
        <c:lblAlgn val="ctr"/>
        <c:lblOffset val="100"/>
      </c:catAx>
      <c:valAx>
        <c:axId val="120218009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нового решения агентом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202148864"/>
        <c:crosses val="autoZero"/>
        <c:crossBetween val="between"/>
      </c:valAx>
    </c:plotArea>
    <c:plotVisOnly val="1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KolAnt!$W$5:$W$24</c:f>
              <c:numCache>
                <c:formatCode>General</c:formatCode>
                <c:ptCount val="20"/>
                <c:pt idx="0">
                  <c:v>1.930019999999999E-2</c:v>
                </c:pt>
                <c:pt idx="1">
                  <c:v>2.5333800000000073E-2</c:v>
                </c:pt>
                <c:pt idx="2">
                  <c:v>3.0607399999999951E-2</c:v>
                </c:pt>
                <c:pt idx="3">
                  <c:v>3.289534999999999E-2</c:v>
                </c:pt>
                <c:pt idx="4">
                  <c:v>3.4592880000000048E-2</c:v>
                </c:pt>
                <c:pt idx="5">
                  <c:v>3.5955866666666725E-2</c:v>
                </c:pt>
                <c:pt idx="6">
                  <c:v>3.8228914285714288E-2</c:v>
                </c:pt>
                <c:pt idx="7">
                  <c:v>3.9005025000000026E-2</c:v>
                </c:pt>
                <c:pt idx="8">
                  <c:v>4.0473066666666724E-2</c:v>
                </c:pt>
                <c:pt idx="9">
                  <c:v>4.0759680000000076E-2</c:v>
                </c:pt>
                <c:pt idx="10">
                  <c:v>4.0951818181818145E-2</c:v>
                </c:pt>
                <c:pt idx="11">
                  <c:v>4.2376516666666753E-2</c:v>
                </c:pt>
                <c:pt idx="12">
                  <c:v>4.2206261538461409E-2</c:v>
                </c:pt>
                <c:pt idx="13">
                  <c:v>4.1737099999999971E-2</c:v>
                </c:pt>
                <c:pt idx="14">
                  <c:v>4.2379480000000025E-2</c:v>
                </c:pt>
                <c:pt idx="15">
                  <c:v>4.3709125000000015E-2</c:v>
                </c:pt>
                <c:pt idx="16">
                  <c:v>4.2252741176470487E-2</c:v>
                </c:pt>
                <c:pt idx="17">
                  <c:v>4.2526777777777802E-2</c:v>
                </c:pt>
                <c:pt idx="18">
                  <c:v>4.2475199999999935E-2</c:v>
                </c:pt>
                <c:pt idx="19">
                  <c:v>4.3404389999999959E-2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KolAnt!$W$32:$W$51</c:f>
              <c:numCache>
                <c:formatCode>General</c:formatCode>
                <c:ptCount val="20"/>
                <c:pt idx="0">
                  <c:v>0.37237540000000002</c:v>
                </c:pt>
                <c:pt idx="1">
                  <c:v>0.27077969999999996</c:v>
                </c:pt>
                <c:pt idx="2">
                  <c:v>0.21773166666666666</c:v>
                </c:pt>
                <c:pt idx="3">
                  <c:v>0.18463735000000003</c:v>
                </c:pt>
                <c:pt idx="4">
                  <c:v>0.1629872</c:v>
                </c:pt>
                <c:pt idx="5">
                  <c:v>0.14686053333333338</c:v>
                </c:pt>
                <c:pt idx="6">
                  <c:v>0.13492714285714291</c:v>
                </c:pt>
                <c:pt idx="7">
                  <c:v>0.126200125</c:v>
                </c:pt>
                <c:pt idx="8">
                  <c:v>0.11751871111111112</c:v>
                </c:pt>
                <c:pt idx="9">
                  <c:v>0.11104926000000004</c:v>
                </c:pt>
                <c:pt idx="10">
                  <c:v>0.10517152727272727</c:v>
                </c:pt>
                <c:pt idx="11">
                  <c:v>0.10052523333333341</c:v>
                </c:pt>
                <c:pt idx="12">
                  <c:v>9.6953799999999979E-2</c:v>
                </c:pt>
                <c:pt idx="13">
                  <c:v>9.3079571428571373E-2</c:v>
                </c:pt>
                <c:pt idx="14">
                  <c:v>9.0625013333333393E-2</c:v>
                </c:pt>
                <c:pt idx="15">
                  <c:v>8.8041337499999983E-2</c:v>
                </c:pt>
                <c:pt idx="16">
                  <c:v>8.5082741176470522E-2</c:v>
                </c:pt>
                <c:pt idx="17">
                  <c:v>8.301606666666661E-2</c:v>
                </c:pt>
                <c:pt idx="18">
                  <c:v>8.113786315789473E-2</c:v>
                </c:pt>
                <c:pt idx="19">
                  <c:v>7.9234229999999961E-2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KolAnt!$W$59:$W$78</c:f>
              <c:numCache>
                <c:formatCode>General</c:formatCode>
                <c:ptCount val="20"/>
                <c:pt idx="0">
                  <c:v>0.82407140000000001</c:v>
                </c:pt>
                <c:pt idx="1">
                  <c:v>0.73143690000000006</c:v>
                </c:pt>
                <c:pt idx="2">
                  <c:v>0.69307413333333334</c:v>
                </c:pt>
                <c:pt idx="3">
                  <c:v>0.67006399999999999</c:v>
                </c:pt>
                <c:pt idx="4">
                  <c:v>0.65174248000000001</c:v>
                </c:pt>
                <c:pt idx="5">
                  <c:v>0.63944843333333334</c:v>
                </c:pt>
                <c:pt idx="6">
                  <c:v>0.62762948571428567</c:v>
                </c:pt>
                <c:pt idx="7">
                  <c:v>0.62387320000000002</c:v>
                </c:pt>
                <c:pt idx="8">
                  <c:v>0.61178733333333324</c:v>
                </c:pt>
                <c:pt idx="9">
                  <c:v>0.60802009999999995</c:v>
                </c:pt>
                <c:pt idx="10">
                  <c:v>0.6077195636363637</c:v>
                </c:pt>
                <c:pt idx="11">
                  <c:v>0.59680528333333338</c:v>
                </c:pt>
                <c:pt idx="12">
                  <c:v>0.58667055384615385</c:v>
                </c:pt>
                <c:pt idx="13">
                  <c:v>0.5847670142857142</c:v>
                </c:pt>
                <c:pt idx="14">
                  <c:v>0.58430178666666666</c:v>
                </c:pt>
                <c:pt idx="15">
                  <c:v>0.58414220000000006</c:v>
                </c:pt>
                <c:pt idx="16">
                  <c:v>0.58196429411764705</c:v>
                </c:pt>
                <c:pt idx="17">
                  <c:v>0.57696400000000003</c:v>
                </c:pt>
                <c:pt idx="18">
                  <c:v>0.57228384210526317</c:v>
                </c:pt>
                <c:pt idx="19">
                  <c:v>0.5674636500000001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KolAnt!$W$85:$W$104</c:f>
              <c:numCache>
                <c:formatCode>General</c:formatCode>
                <c:ptCount val="20"/>
                <c:pt idx="0">
                  <c:v>0.87357940000000001</c:v>
                </c:pt>
                <c:pt idx="1">
                  <c:v>0.77076650000000002</c:v>
                </c:pt>
                <c:pt idx="2">
                  <c:v>0.76394113333333336</c:v>
                </c:pt>
                <c:pt idx="3">
                  <c:v>0.760158</c:v>
                </c:pt>
                <c:pt idx="4">
                  <c:v>0.75632623999999993</c:v>
                </c:pt>
                <c:pt idx="5">
                  <c:v>0.75290170000000001</c:v>
                </c:pt>
                <c:pt idx="6">
                  <c:v>0.74969979999999992</c:v>
                </c:pt>
                <c:pt idx="7">
                  <c:v>0.74527632500000007</c:v>
                </c:pt>
                <c:pt idx="8">
                  <c:v>0.74221184444444444</c:v>
                </c:pt>
                <c:pt idx="9">
                  <c:v>0.73857679999999992</c:v>
                </c:pt>
                <c:pt idx="10">
                  <c:v>0.73408074545454549</c:v>
                </c:pt>
                <c:pt idx="11">
                  <c:v>0.73273101666666662</c:v>
                </c:pt>
                <c:pt idx="12">
                  <c:v>0.72619524615384612</c:v>
                </c:pt>
                <c:pt idx="13">
                  <c:v>0.72271145714285712</c:v>
                </c:pt>
                <c:pt idx="14">
                  <c:v>0.72163112000000007</c:v>
                </c:pt>
                <c:pt idx="15">
                  <c:v>0.71780201249999998</c:v>
                </c:pt>
                <c:pt idx="16">
                  <c:v>0.71402952941176467</c:v>
                </c:pt>
                <c:pt idx="17">
                  <c:v>0.70973996666666661</c:v>
                </c:pt>
                <c:pt idx="18">
                  <c:v>0.7053544421052631</c:v>
                </c:pt>
                <c:pt idx="19">
                  <c:v>0.70229463000000003</c:v>
                </c:pt>
              </c:numCache>
            </c:numRef>
          </c:val>
        </c:ser>
        <c:marker val="1"/>
        <c:axId val="107423232"/>
        <c:axId val="107425152"/>
      </c:lineChart>
      <c:catAx>
        <c:axId val="107423232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07425152"/>
        <c:crosses val="autoZero"/>
        <c:auto val="1"/>
        <c:lblAlgn val="ctr"/>
        <c:lblOffset val="100"/>
      </c:catAx>
      <c:valAx>
        <c:axId val="107425152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нового решения агентом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07423232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diamond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KolAnt2!$DN$5:$DN$24</c:f>
              <c:numCache>
                <c:formatCode>General</c:formatCode>
                <c:ptCount val="20"/>
                <c:pt idx="0">
                  <c:v>750.54545459999997</c:v>
                </c:pt>
                <c:pt idx="1">
                  <c:v>1390.0212770000001</c:v>
                </c:pt>
                <c:pt idx="2">
                  <c:v>2422.704225</c:v>
                </c:pt>
                <c:pt idx="3">
                  <c:v>2821.0684930000002</c:v>
                </c:pt>
                <c:pt idx="4">
                  <c:v>3528.8452379999999</c:v>
                </c:pt>
                <c:pt idx="5">
                  <c:v>3643.2666669999999</c:v>
                </c:pt>
                <c:pt idx="6">
                  <c:v>3949</c:v>
                </c:pt>
                <c:pt idx="7">
                  <c:v>4964.9892470000004</c:v>
                </c:pt>
                <c:pt idx="8">
                  <c:v>4438.4315790000001</c:v>
                </c:pt>
                <c:pt idx="9">
                  <c:v>5051.7244899999996</c:v>
                </c:pt>
                <c:pt idx="10">
                  <c:v>4527.4949489999999</c:v>
                </c:pt>
                <c:pt idx="11">
                  <c:v>5381.95</c:v>
                </c:pt>
                <c:pt idx="12">
                  <c:v>5385.1616160000003</c:v>
                </c:pt>
                <c:pt idx="13">
                  <c:v>5350.9081630000001</c:v>
                </c:pt>
                <c:pt idx="14">
                  <c:v>5689.56</c:v>
                </c:pt>
                <c:pt idx="15">
                  <c:v>5389.49</c:v>
                </c:pt>
                <c:pt idx="16">
                  <c:v>5422.30303</c:v>
                </c:pt>
                <c:pt idx="17">
                  <c:v>6268.39</c:v>
                </c:pt>
                <c:pt idx="18">
                  <c:v>6146.55</c:v>
                </c:pt>
                <c:pt idx="19">
                  <c:v>5947.65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KolAnt2!$DN$32:$DN$51</c:f>
              <c:numCache>
                <c:formatCode>General</c:formatCode>
                <c:ptCount val="20"/>
                <c:pt idx="0">
                  <c:v>6221.4949489999999</c:v>
                </c:pt>
                <c:pt idx="1">
                  <c:v>5088.7700000000004</c:v>
                </c:pt>
                <c:pt idx="2">
                  <c:v>5291.31</c:v>
                </c:pt>
                <c:pt idx="3">
                  <c:v>5365.68</c:v>
                </c:pt>
                <c:pt idx="4">
                  <c:v>4943.13</c:v>
                </c:pt>
                <c:pt idx="5">
                  <c:v>5555.44</c:v>
                </c:pt>
                <c:pt idx="6">
                  <c:v>5255.68</c:v>
                </c:pt>
                <c:pt idx="7">
                  <c:v>5578.18</c:v>
                </c:pt>
                <c:pt idx="8">
                  <c:v>4874.1899999999996</c:v>
                </c:pt>
                <c:pt idx="9">
                  <c:v>4890.8599999999997</c:v>
                </c:pt>
                <c:pt idx="10">
                  <c:v>5318.05</c:v>
                </c:pt>
                <c:pt idx="11">
                  <c:v>5561.81</c:v>
                </c:pt>
                <c:pt idx="12">
                  <c:v>5073.83</c:v>
                </c:pt>
                <c:pt idx="13">
                  <c:v>5722.73</c:v>
                </c:pt>
                <c:pt idx="14">
                  <c:v>5136.66</c:v>
                </c:pt>
                <c:pt idx="15">
                  <c:v>5520.92</c:v>
                </c:pt>
                <c:pt idx="16">
                  <c:v>6175.97</c:v>
                </c:pt>
                <c:pt idx="17">
                  <c:v>6061.47</c:v>
                </c:pt>
                <c:pt idx="18">
                  <c:v>6237.33</c:v>
                </c:pt>
                <c:pt idx="19">
                  <c:v>6035.89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KolAnt2!$DN$59:$DN$78</c:f>
              <c:numCache>
                <c:formatCode>General</c:formatCode>
                <c:ptCount val="20"/>
                <c:pt idx="0">
                  <c:v>11774.56842</c:v>
                </c:pt>
                <c:pt idx="1">
                  <c:v>18792.959180000002</c:v>
                </c:pt>
                <c:pt idx="2">
                  <c:v>14824.90625</c:v>
                </c:pt>
                <c:pt idx="3">
                  <c:v>20761.683669999999</c:v>
                </c:pt>
                <c:pt idx="4">
                  <c:v>21455.14141</c:v>
                </c:pt>
                <c:pt idx="5">
                  <c:v>18368.330000000002</c:v>
                </c:pt>
                <c:pt idx="6">
                  <c:v>7081.636364</c:v>
                </c:pt>
                <c:pt idx="7">
                  <c:v>12475.83</c:v>
                </c:pt>
                <c:pt idx="8">
                  <c:v>15064.265310000001</c:v>
                </c:pt>
                <c:pt idx="9">
                  <c:v>8093.9489800000001</c:v>
                </c:pt>
                <c:pt idx="10">
                  <c:v>9524.5400000000009</c:v>
                </c:pt>
                <c:pt idx="11">
                  <c:v>6589.4897959999998</c:v>
                </c:pt>
                <c:pt idx="12">
                  <c:v>5418.5454550000004</c:v>
                </c:pt>
                <c:pt idx="13">
                  <c:v>5377.2244899999996</c:v>
                </c:pt>
                <c:pt idx="14">
                  <c:v>5368.5</c:v>
                </c:pt>
                <c:pt idx="15">
                  <c:v>6496.59</c:v>
                </c:pt>
                <c:pt idx="16">
                  <c:v>5603.4949489999999</c:v>
                </c:pt>
                <c:pt idx="17">
                  <c:v>5410.08</c:v>
                </c:pt>
                <c:pt idx="18">
                  <c:v>5260.87</c:v>
                </c:pt>
                <c:pt idx="19">
                  <c:v>6528.9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KolAnt2!$DN$85:$DN$104</c:f>
              <c:numCache>
                <c:formatCode>General</c:formatCode>
                <c:ptCount val="20"/>
                <c:pt idx="0">
                  <c:v>6482.8659790000002</c:v>
                </c:pt>
                <c:pt idx="1">
                  <c:v>5341.46</c:v>
                </c:pt>
                <c:pt idx="2">
                  <c:v>5191.6400000000003</c:v>
                </c:pt>
                <c:pt idx="3">
                  <c:v>4842.25</c:v>
                </c:pt>
                <c:pt idx="4">
                  <c:v>4278.8</c:v>
                </c:pt>
                <c:pt idx="5">
                  <c:v>4733.83</c:v>
                </c:pt>
                <c:pt idx="6">
                  <c:v>5473.42</c:v>
                </c:pt>
                <c:pt idx="7">
                  <c:v>4601</c:v>
                </c:pt>
                <c:pt idx="8">
                  <c:v>4803.05</c:v>
                </c:pt>
                <c:pt idx="9">
                  <c:v>5206.26</c:v>
                </c:pt>
                <c:pt idx="10">
                  <c:v>5649.43</c:v>
                </c:pt>
                <c:pt idx="11">
                  <c:v>5810.89</c:v>
                </c:pt>
                <c:pt idx="12">
                  <c:v>5438.01</c:v>
                </c:pt>
                <c:pt idx="13">
                  <c:v>5867.52</c:v>
                </c:pt>
                <c:pt idx="14">
                  <c:v>6119</c:v>
                </c:pt>
                <c:pt idx="15">
                  <c:v>5971.84</c:v>
                </c:pt>
                <c:pt idx="16">
                  <c:v>5816.57</c:v>
                </c:pt>
                <c:pt idx="17">
                  <c:v>6177.46</c:v>
                </c:pt>
                <c:pt idx="18">
                  <c:v>6366.18</c:v>
                </c:pt>
                <c:pt idx="19">
                  <c:v>5711.86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KolAnt2!$DQ$5:$DQ$24</c:f>
              <c:numCache>
                <c:formatCode>General</c:formatCode>
                <c:ptCount val="20"/>
                <c:pt idx="0">
                  <c:v>402.23519192028448</c:v>
                </c:pt>
                <c:pt idx="1">
                  <c:v>971.31228834778631</c:v>
                </c:pt>
                <c:pt idx="2">
                  <c:v>1893.2198079386353</c:v>
                </c:pt>
                <c:pt idx="3">
                  <c:v>2331.8721413979647</c:v>
                </c:pt>
                <c:pt idx="4">
                  <c:v>2751.404769611062</c:v>
                </c:pt>
                <c:pt idx="5">
                  <c:v>2881.4137937970631</c:v>
                </c:pt>
                <c:pt idx="6">
                  <c:v>2951.583981787865</c:v>
                </c:pt>
                <c:pt idx="7">
                  <c:v>3980.9643191656878</c:v>
                </c:pt>
                <c:pt idx="8">
                  <c:v>3535.2179827443456</c:v>
                </c:pt>
                <c:pt idx="9">
                  <c:v>4042.9874732718322</c:v>
                </c:pt>
                <c:pt idx="10">
                  <c:v>3697.9978477953732</c:v>
                </c:pt>
                <c:pt idx="11">
                  <c:v>4337.7951223569744</c:v>
                </c:pt>
                <c:pt idx="12">
                  <c:v>4327.7162308625639</c:v>
                </c:pt>
                <c:pt idx="13">
                  <c:v>3781.9342634322952</c:v>
                </c:pt>
                <c:pt idx="14">
                  <c:v>4536.7986746504757</c:v>
                </c:pt>
                <c:pt idx="15">
                  <c:v>4359.4313612941751</c:v>
                </c:pt>
                <c:pt idx="16">
                  <c:v>4322.3979644972915</c:v>
                </c:pt>
                <c:pt idx="17">
                  <c:v>4711.6411937841067</c:v>
                </c:pt>
                <c:pt idx="18">
                  <c:v>5068.4846273286212</c:v>
                </c:pt>
                <c:pt idx="19">
                  <c:v>4880.9924277113287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KolAnt2!$DR$5:$DR$24</c:f>
              <c:numCache>
                <c:formatCode>General</c:formatCode>
                <c:ptCount val="20"/>
                <c:pt idx="0">
                  <c:v>1098.8557172797155</c:v>
                </c:pt>
                <c:pt idx="1">
                  <c:v>1808.7302656522138</c:v>
                </c:pt>
                <c:pt idx="2">
                  <c:v>2952.1886420613646</c:v>
                </c:pt>
                <c:pt idx="3">
                  <c:v>3310.2648446020357</c:v>
                </c:pt>
                <c:pt idx="4">
                  <c:v>4306.2857063889378</c:v>
                </c:pt>
                <c:pt idx="5">
                  <c:v>4405.1195402029371</c:v>
                </c:pt>
                <c:pt idx="6">
                  <c:v>4946.416018212135</c:v>
                </c:pt>
                <c:pt idx="7">
                  <c:v>5949.0141748343131</c:v>
                </c:pt>
                <c:pt idx="8">
                  <c:v>5341.6451752556541</c:v>
                </c:pt>
                <c:pt idx="9">
                  <c:v>6060.4615067281675</c:v>
                </c:pt>
                <c:pt idx="10">
                  <c:v>5356.992050204627</c:v>
                </c:pt>
                <c:pt idx="11">
                  <c:v>6426.1048776430252</c:v>
                </c:pt>
                <c:pt idx="12">
                  <c:v>6442.6070011374368</c:v>
                </c:pt>
                <c:pt idx="13">
                  <c:v>6919.8820625677054</c:v>
                </c:pt>
                <c:pt idx="14">
                  <c:v>6842.3213253495251</c:v>
                </c:pt>
                <c:pt idx="15">
                  <c:v>6419.5486387058245</c:v>
                </c:pt>
                <c:pt idx="16">
                  <c:v>6522.2080955027086</c:v>
                </c:pt>
                <c:pt idx="17">
                  <c:v>7825.138806215894</c:v>
                </c:pt>
                <c:pt idx="18">
                  <c:v>7224.6153726713792</c:v>
                </c:pt>
                <c:pt idx="19">
                  <c:v>7014.3075722886706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KolAnt2!$DQ$32:$DQ$51</c:f>
              <c:numCache>
                <c:formatCode>General</c:formatCode>
                <c:ptCount val="20"/>
                <c:pt idx="0">
                  <c:v>4610.9433640953866</c:v>
                </c:pt>
                <c:pt idx="1">
                  <c:v>3572.8799135501845</c:v>
                </c:pt>
                <c:pt idx="2">
                  <c:v>3876.549148673857</c:v>
                </c:pt>
                <c:pt idx="3">
                  <c:v>3547.5312653772407</c:v>
                </c:pt>
                <c:pt idx="4">
                  <c:v>3795.8424137215752</c:v>
                </c:pt>
                <c:pt idx="5">
                  <c:v>3816.914643648176</c:v>
                </c:pt>
                <c:pt idx="6">
                  <c:v>3974.717043974018</c:v>
                </c:pt>
                <c:pt idx="7">
                  <c:v>4226.1817113273773</c:v>
                </c:pt>
                <c:pt idx="8">
                  <c:v>3660.2806853157954</c:v>
                </c:pt>
                <c:pt idx="9">
                  <c:v>4038.779185780732</c:v>
                </c:pt>
                <c:pt idx="10">
                  <c:v>4100.6144972675556</c:v>
                </c:pt>
                <c:pt idx="11">
                  <c:v>4443.6705416157638</c:v>
                </c:pt>
                <c:pt idx="12">
                  <c:v>4245.8573367355375</c:v>
                </c:pt>
                <c:pt idx="13">
                  <c:v>4690.6629750896836</c:v>
                </c:pt>
                <c:pt idx="14">
                  <c:v>4271.4579562281042</c:v>
                </c:pt>
                <c:pt idx="15">
                  <c:v>4600.4547285632516</c:v>
                </c:pt>
                <c:pt idx="16">
                  <c:v>5214.3225825540439</c:v>
                </c:pt>
                <c:pt idx="17">
                  <c:v>5149.0198623807228</c:v>
                </c:pt>
                <c:pt idx="18">
                  <c:v>5196.6217143864924</c:v>
                </c:pt>
                <c:pt idx="19">
                  <c:v>5008.8895041025298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KolAnt2!$DR$32:$DR$51</c:f>
              <c:numCache>
                <c:formatCode>General</c:formatCode>
                <c:ptCount val="20"/>
                <c:pt idx="0">
                  <c:v>7832.0465339046132</c:v>
                </c:pt>
                <c:pt idx="1">
                  <c:v>6604.6600864498159</c:v>
                </c:pt>
                <c:pt idx="2">
                  <c:v>6706.0708513261434</c:v>
                </c:pt>
                <c:pt idx="3">
                  <c:v>7183.8287346227598</c:v>
                </c:pt>
                <c:pt idx="4">
                  <c:v>6090.417586278425</c:v>
                </c:pt>
                <c:pt idx="5">
                  <c:v>7293.9653563518232</c:v>
                </c:pt>
                <c:pt idx="6">
                  <c:v>6536.6429560259821</c:v>
                </c:pt>
                <c:pt idx="7">
                  <c:v>6930.1782886726232</c:v>
                </c:pt>
                <c:pt idx="8">
                  <c:v>6088.0993146842038</c:v>
                </c:pt>
                <c:pt idx="9">
                  <c:v>5742.9408142192669</c:v>
                </c:pt>
                <c:pt idx="10">
                  <c:v>6535.4855027324447</c:v>
                </c:pt>
                <c:pt idx="11">
                  <c:v>6679.949458384237</c:v>
                </c:pt>
                <c:pt idx="12">
                  <c:v>5901.8026632644624</c:v>
                </c:pt>
                <c:pt idx="13">
                  <c:v>6754.7970249103155</c:v>
                </c:pt>
                <c:pt idx="14">
                  <c:v>6001.8620437718955</c:v>
                </c:pt>
                <c:pt idx="15">
                  <c:v>6441.3852714367486</c:v>
                </c:pt>
                <c:pt idx="16">
                  <c:v>7137.6174174459566</c:v>
                </c:pt>
                <c:pt idx="17">
                  <c:v>6973.9201376192777</c:v>
                </c:pt>
                <c:pt idx="18">
                  <c:v>7278.0382856135075</c:v>
                </c:pt>
                <c:pt idx="19">
                  <c:v>7062.8904958974708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KolAnt2!$DQ$59:$DQ$78</c:f>
              <c:numCache>
                <c:formatCode>General</c:formatCode>
                <c:ptCount val="20"/>
                <c:pt idx="0">
                  <c:v>8852.9985151297133</c:v>
                </c:pt>
                <c:pt idx="1">
                  <c:v>13954.211522266027</c:v>
                </c:pt>
                <c:pt idx="2">
                  <c:v>8738.4077486680908</c:v>
                </c:pt>
                <c:pt idx="3">
                  <c:v>12860.485738926205</c:v>
                </c:pt>
                <c:pt idx="4">
                  <c:v>11371.730010468313</c:v>
                </c:pt>
                <c:pt idx="5">
                  <c:v>7603.924083032487</c:v>
                </c:pt>
                <c:pt idx="6">
                  <c:v>570.56836782239043</c:v>
                </c:pt>
                <c:pt idx="7">
                  <c:v>2440.6685230984713</c:v>
                </c:pt>
                <c:pt idx="8">
                  <c:v>704.05414328287588</c:v>
                </c:pt>
                <c:pt idx="9">
                  <c:v>-793.44514534608152</c:v>
                </c:pt>
                <c:pt idx="10">
                  <c:v>-460.80668755702391</c:v>
                </c:pt>
                <c:pt idx="11">
                  <c:v>3079.5942055272208</c:v>
                </c:pt>
                <c:pt idx="12">
                  <c:v>4405.7016792627728</c:v>
                </c:pt>
                <c:pt idx="13">
                  <c:v>4485.5007566672166</c:v>
                </c:pt>
                <c:pt idx="14">
                  <c:v>4254.2088313485747</c:v>
                </c:pt>
                <c:pt idx="15">
                  <c:v>4385.2942466479153</c:v>
                </c:pt>
                <c:pt idx="16">
                  <c:v>4679.3823224596899</c:v>
                </c:pt>
                <c:pt idx="17">
                  <c:v>4592.6735067987738</c:v>
                </c:pt>
                <c:pt idx="18">
                  <c:v>4391.254725638415</c:v>
                </c:pt>
                <c:pt idx="19">
                  <c:v>5216.9163850068853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KolAnt2!$DR$59:$DR$78</c:f>
              <c:numCache>
                <c:formatCode>General</c:formatCode>
                <c:ptCount val="20"/>
                <c:pt idx="0">
                  <c:v>14696.138324870286</c:v>
                </c:pt>
                <c:pt idx="1">
                  <c:v>23631.706837733975</c:v>
                </c:pt>
                <c:pt idx="2">
                  <c:v>20911.404751331909</c:v>
                </c:pt>
                <c:pt idx="3">
                  <c:v>28662.881601073794</c:v>
                </c:pt>
                <c:pt idx="4">
                  <c:v>31538.552809531688</c:v>
                </c:pt>
                <c:pt idx="5">
                  <c:v>29132.735916967518</c:v>
                </c:pt>
                <c:pt idx="6">
                  <c:v>13592.704360177609</c:v>
                </c:pt>
                <c:pt idx="7">
                  <c:v>22510.99147690153</c:v>
                </c:pt>
                <c:pt idx="8">
                  <c:v>29424.476476717125</c:v>
                </c:pt>
                <c:pt idx="9">
                  <c:v>16981.343105346081</c:v>
                </c:pt>
                <c:pt idx="10">
                  <c:v>19509.886687557024</c:v>
                </c:pt>
                <c:pt idx="11">
                  <c:v>10099.385386472779</c:v>
                </c:pt>
                <c:pt idx="12">
                  <c:v>6431.389230737228</c:v>
                </c:pt>
                <c:pt idx="13">
                  <c:v>6268.9482233327826</c:v>
                </c:pt>
                <c:pt idx="14">
                  <c:v>6482.7911686514253</c:v>
                </c:pt>
                <c:pt idx="15">
                  <c:v>8607.8857533520859</c:v>
                </c:pt>
                <c:pt idx="16">
                  <c:v>6527.6075755403099</c:v>
                </c:pt>
                <c:pt idx="17">
                  <c:v>6227.486493201226</c:v>
                </c:pt>
                <c:pt idx="18">
                  <c:v>6130.4852743615847</c:v>
                </c:pt>
                <c:pt idx="19">
                  <c:v>7840.883614993114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KolAnt2!$DQ$85:$DQ$104</c:f>
              <c:numCache>
                <c:formatCode>General</c:formatCode>
                <c:ptCount val="20"/>
                <c:pt idx="0">
                  <c:v>4110.6501557765296</c:v>
                </c:pt>
                <c:pt idx="1">
                  <c:v>3120.6403684422185</c:v>
                </c:pt>
                <c:pt idx="2">
                  <c:v>3767.5867238897245</c:v>
                </c:pt>
                <c:pt idx="3">
                  <c:v>3667.6304820062114</c:v>
                </c:pt>
                <c:pt idx="4">
                  <c:v>3232.3749223764944</c:v>
                </c:pt>
                <c:pt idx="5">
                  <c:v>3464.0905974679818</c:v>
                </c:pt>
                <c:pt idx="6">
                  <c:v>3964.9544119032726</c:v>
                </c:pt>
                <c:pt idx="7">
                  <c:v>3646.9261647727258</c:v>
                </c:pt>
                <c:pt idx="8">
                  <c:v>3888.6670093868324</c:v>
                </c:pt>
                <c:pt idx="9">
                  <c:v>4085.9618463942124</c:v>
                </c:pt>
                <c:pt idx="10">
                  <c:v>4445.7141889542609</c:v>
                </c:pt>
                <c:pt idx="11">
                  <c:v>4624.8651210612616</c:v>
                </c:pt>
                <c:pt idx="12">
                  <c:v>4419.5096477636262</c:v>
                </c:pt>
                <c:pt idx="13">
                  <c:v>4942.676053930184</c:v>
                </c:pt>
                <c:pt idx="14">
                  <c:v>5027.5777570564178</c:v>
                </c:pt>
                <c:pt idx="15">
                  <c:v>4939.064127937283</c:v>
                </c:pt>
                <c:pt idx="16">
                  <c:v>4825.7380071337711</c:v>
                </c:pt>
                <c:pt idx="17">
                  <c:v>5161.8133890983727</c:v>
                </c:pt>
                <c:pt idx="18">
                  <c:v>5249.8850195415453</c:v>
                </c:pt>
                <c:pt idx="19">
                  <c:v>4736.5831195332012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KolAnt2!$DR$85:$DR$104</c:f>
              <c:numCache>
                <c:formatCode>General</c:formatCode>
                <c:ptCount val="20"/>
                <c:pt idx="0">
                  <c:v>8855.0818022234707</c:v>
                </c:pt>
                <c:pt idx="1">
                  <c:v>7562.2796315577816</c:v>
                </c:pt>
                <c:pt idx="2">
                  <c:v>6615.6932761102762</c:v>
                </c:pt>
                <c:pt idx="3">
                  <c:v>6016.8695179937886</c:v>
                </c:pt>
                <c:pt idx="4">
                  <c:v>5325.225077623506</c:v>
                </c:pt>
                <c:pt idx="5">
                  <c:v>6003.5694025320181</c:v>
                </c:pt>
                <c:pt idx="6">
                  <c:v>6981.8855880967276</c:v>
                </c:pt>
                <c:pt idx="7">
                  <c:v>5555.0738352272747</c:v>
                </c:pt>
                <c:pt idx="8">
                  <c:v>5717.4329906131679</c:v>
                </c:pt>
                <c:pt idx="9">
                  <c:v>6326.558153605788</c:v>
                </c:pt>
                <c:pt idx="10">
                  <c:v>6853.1458110457397</c:v>
                </c:pt>
                <c:pt idx="11">
                  <c:v>6996.9148789387391</c:v>
                </c:pt>
                <c:pt idx="12">
                  <c:v>6456.5103522363743</c:v>
                </c:pt>
                <c:pt idx="13">
                  <c:v>6792.3639460698168</c:v>
                </c:pt>
                <c:pt idx="14">
                  <c:v>7210.4222429435822</c:v>
                </c:pt>
                <c:pt idx="15">
                  <c:v>7004.6158720627172</c:v>
                </c:pt>
                <c:pt idx="16">
                  <c:v>6807.4019928662283</c:v>
                </c:pt>
                <c:pt idx="17">
                  <c:v>7193.1066109016274</c:v>
                </c:pt>
                <c:pt idx="18">
                  <c:v>7482.4749804584553</c:v>
                </c:pt>
                <c:pt idx="19">
                  <c:v>6687.1368804667982</c:v>
                </c:pt>
              </c:numCache>
            </c:numRef>
          </c:val>
        </c:ser>
        <c:marker val="1"/>
        <c:axId val="107700224"/>
        <c:axId val="107702144"/>
      </c:lineChart>
      <c:catAx>
        <c:axId val="107700224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07702144"/>
        <c:crosses val="autoZero"/>
        <c:auto val="1"/>
        <c:lblAlgn val="ctr"/>
        <c:lblOffset val="100"/>
      </c:catAx>
      <c:valAx>
        <c:axId val="10770214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Количество решений</a:t>
                </a:r>
              </a:p>
            </c:rich>
          </c:tx>
        </c:title>
        <c:numFmt formatCode="General" sourceLinked="1"/>
        <c:tickLblPos val="nextTo"/>
        <c:crossAx val="107700224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KolAnt2!$DN$5:$DN$14</c:f>
              <c:numCache>
                <c:formatCode>General</c:formatCode>
                <c:ptCount val="10"/>
                <c:pt idx="0">
                  <c:v>750.54545459999997</c:v>
                </c:pt>
                <c:pt idx="1">
                  <c:v>1390.0212770000001</c:v>
                </c:pt>
                <c:pt idx="2">
                  <c:v>2422.704225</c:v>
                </c:pt>
                <c:pt idx="3">
                  <c:v>2821.0684930000002</c:v>
                </c:pt>
                <c:pt idx="4">
                  <c:v>3528.8452379999999</c:v>
                </c:pt>
                <c:pt idx="5">
                  <c:v>3643.2666669999999</c:v>
                </c:pt>
                <c:pt idx="6">
                  <c:v>3949</c:v>
                </c:pt>
                <c:pt idx="7">
                  <c:v>4964.9892470000004</c:v>
                </c:pt>
                <c:pt idx="8">
                  <c:v>4438.4315790000001</c:v>
                </c:pt>
                <c:pt idx="9">
                  <c:v>5051.7244899999996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KolAnt2!$DN$32:$DN$41</c:f>
              <c:numCache>
                <c:formatCode>General</c:formatCode>
                <c:ptCount val="10"/>
                <c:pt idx="0">
                  <c:v>6221.4949489999999</c:v>
                </c:pt>
                <c:pt idx="1">
                  <c:v>5088.7700000000004</c:v>
                </c:pt>
                <c:pt idx="2">
                  <c:v>5291.31</c:v>
                </c:pt>
                <c:pt idx="3">
                  <c:v>5365.68</c:v>
                </c:pt>
                <c:pt idx="4">
                  <c:v>4943.13</c:v>
                </c:pt>
                <c:pt idx="5">
                  <c:v>5555.44</c:v>
                </c:pt>
                <c:pt idx="6">
                  <c:v>5255.68</c:v>
                </c:pt>
                <c:pt idx="7">
                  <c:v>5578.18</c:v>
                </c:pt>
                <c:pt idx="8">
                  <c:v>4874.1899999999996</c:v>
                </c:pt>
                <c:pt idx="9">
                  <c:v>4890.8599999999997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KolAnt2!$DN$59:$DN$68</c:f>
              <c:numCache>
                <c:formatCode>General</c:formatCode>
                <c:ptCount val="10"/>
                <c:pt idx="0">
                  <c:v>11774.56842</c:v>
                </c:pt>
                <c:pt idx="1">
                  <c:v>18792.959180000002</c:v>
                </c:pt>
                <c:pt idx="2">
                  <c:v>14824.90625</c:v>
                </c:pt>
                <c:pt idx="3">
                  <c:v>20761.683669999999</c:v>
                </c:pt>
                <c:pt idx="4">
                  <c:v>21455.14141</c:v>
                </c:pt>
                <c:pt idx="5">
                  <c:v>18368.330000000002</c:v>
                </c:pt>
                <c:pt idx="6">
                  <c:v>7081.636364</c:v>
                </c:pt>
                <c:pt idx="7">
                  <c:v>12475.83</c:v>
                </c:pt>
                <c:pt idx="8">
                  <c:v>15064.265310000001</c:v>
                </c:pt>
                <c:pt idx="9">
                  <c:v>8093.9489800000001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KolAnt2!$DN$85:$DN$94</c:f>
              <c:numCache>
                <c:formatCode>General</c:formatCode>
                <c:ptCount val="10"/>
                <c:pt idx="0">
                  <c:v>6482.8659790000002</c:v>
                </c:pt>
                <c:pt idx="1">
                  <c:v>5341.46</c:v>
                </c:pt>
                <c:pt idx="2">
                  <c:v>5191.6400000000003</c:v>
                </c:pt>
                <c:pt idx="3">
                  <c:v>4842.25</c:v>
                </c:pt>
                <c:pt idx="4">
                  <c:v>4278.8</c:v>
                </c:pt>
                <c:pt idx="5">
                  <c:v>4733.83</c:v>
                </c:pt>
                <c:pt idx="6">
                  <c:v>5473.42</c:v>
                </c:pt>
                <c:pt idx="7">
                  <c:v>4601</c:v>
                </c:pt>
                <c:pt idx="8">
                  <c:v>4803.05</c:v>
                </c:pt>
                <c:pt idx="9">
                  <c:v>5206.26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KolAnt2!$DQ$5:$DQ$14</c:f>
              <c:numCache>
                <c:formatCode>General</c:formatCode>
                <c:ptCount val="10"/>
                <c:pt idx="0">
                  <c:v>402.23519192028448</c:v>
                </c:pt>
                <c:pt idx="1">
                  <c:v>971.31228834778631</c:v>
                </c:pt>
                <c:pt idx="2">
                  <c:v>1893.2198079386353</c:v>
                </c:pt>
                <c:pt idx="3">
                  <c:v>2331.8721413979647</c:v>
                </c:pt>
                <c:pt idx="4">
                  <c:v>2751.404769611062</c:v>
                </c:pt>
                <c:pt idx="5">
                  <c:v>2881.4137937970631</c:v>
                </c:pt>
                <c:pt idx="6">
                  <c:v>2951.583981787865</c:v>
                </c:pt>
                <c:pt idx="7">
                  <c:v>3980.9643191656878</c:v>
                </c:pt>
                <c:pt idx="8">
                  <c:v>3535.2179827443456</c:v>
                </c:pt>
                <c:pt idx="9">
                  <c:v>4042.9874732718322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KolAnt2!$DR$5:$DR$14</c:f>
              <c:numCache>
                <c:formatCode>General</c:formatCode>
                <c:ptCount val="10"/>
                <c:pt idx="0">
                  <c:v>1098.8557172797155</c:v>
                </c:pt>
                <c:pt idx="1">
                  <c:v>1808.7302656522138</c:v>
                </c:pt>
                <c:pt idx="2">
                  <c:v>2952.1886420613646</c:v>
                </c:pt>
                <c:pt idx="3">
                  <c:v>3310.2648446020357</c:v>
                </c:pt>
                <c:pt idx="4">
                  <c:v>4306.2857063889378</c:v>
                </c:pt>
                <c:pt idx="5">
                  <c:v>4405.1195402029371</c:v>
                </c:pt>
                <c:pt idx="6">
                  <c:v>4946.416018212135</c:v>
                </c:pt>
                <c:pt idx="7">
                  <c:v>5949.0141748343131</c:v>
                </c:pt>
                <c:pt idx="8">
                  <c:v>5341.6451752556541</c:v>
                </c:pt>
                <c:pt idx="9">
                  <c:v>6060.4615067281675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KolAnt2!$DQ$32:$DQ$41</c:f>
              <c:numCache>
                <c:formatCode>General</c:formatCode>
                <c:ptCount val="10"/>
                <c:pt idx="0">
                  <c:v>4610.9433640953866</c:v>
                </c:pt>
                <c:pt idx="1">
                  <c:v>3572.8799135501845</c:v>
                </c:pt>
                <c:pt idx="2">
                  <c:v>3876.549148673857</c:v>
                </c:pt>
                <c:pt idx="3">
                  <c:v>3547.5312653772407</c:v>
                </c:pt>
                <c:pt idx="4">
                  <c:v>3795.8424137215752</c:v>
                </c:pt>
                <c:pt idx="5">
                  <c:v>3816.914643648176</c:v>
                </c:pt>
                <c:pt idx="6">
                  <c:v>3974.717043974018</c:v>
                </c:pt>
                <c:pt idx="7">
                  <c:v>4226.1817113273773</c:v>
                </c:pt>
                <c:pt idx="8">
                  <c:v>3660.2806853157954</c:v>
                </c:pt>
                <c:pt idx="9">
                  <c:v>4038.779185780732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KolAnt2!$DR$32:$DR$41</c:f>
              <c:numCache>
                <c:formatCode>General</c:formatCode>
                <c:ptCount val="10"/>
                <c:pt idx="0">
                  <c:v>7832.0465339046132</c:v>
                </c:pt>
                <c:pt idx="1">
                  <c:v>6604.6600864498159</c:v>
                </c:pt>
                <c:pt idx="2">
                  <c:v>6706.0708513261434</c:v>
                </c:pt>
                <c:pt idx="3">
                  <c:v>7183.8287346227598</c:v>
                </c:pt>
                <c:pt idx="4">
                  <c:v>6090.417586278425</c:v>
                </c:pt>
                <c:pt idx="5">
                  <c:v>7293.9653563518232</c:v>
                </c:pt>
                <c:pt idx="6">
                  <c:v>6536.6429560259821</c:v>
                </c:pt>
                <c:pt idx="7">
                  <c:v>6930.1782886726232</c:v>
                </c:pt>
                <c:pt idx="8">
                  <c:v>6088.0993146842038</c:v>
                </c:pt>
                <c:pt idx="9">
                  <c:v>5742.9408142192669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KolAnt2!$DQ$59:$DQ$68</c:f>
              <c:numCache>
                <c:formatCode>General</c:formatCode>
                <c:ptCount val="10"/>
                <c:pt idx="0">
                  <c:v>8852.9985151297133</c:v>
                </c:pt>
                <c:pt idx="1">
                  <c:v>13954.211522266027</c:v>
                </c:pt>
                <c:pt idx="2">
                  <c:v>8738.4077486680908</c:v>
                </c:pt>
                <c:pt idx="3">
                  <c:v>12860.485738926205</c:v>
                </c:pt>
                <c:pt idx="4">
                  <c:v>11371.730010468313</c:v>
                </c:pt>
                <c:pt idx="5">
                  <c:v>7603.924083032487</c:v>
                </c:pt>
                <c:pt idx="6">
                  <c:v>570.56836782239043</c:v>
                </c:pt>
                <c:pt idx="7">
                  <c:v>2440.6685230984713</c:v>
                </c:pt>
                <c:pt idx="8">
                  <c:v>704.05414328287588</c:v>
                </c:pt>
                <c:pt idx="9">
                  <c:v>-793.44514534608152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KolAnt2!$DR$59:$DR$68</c:f>
              <c:numCache>
                <c:formatCode>General</c:formatCode>
                <c:ptCount val="10"/>
                <c:pt idx="0">
                  <c:v>14696.138324870286</c:v>
                </c:pt>
                <c:pt idx="1">
                  <c:v>23631.706837733975</c:v>
                </c:pt>
                <c:pt idx="2">
                  <c:v>20911.404751331909</c:v>
                </c:pt>
                <c:pt idx="3">
                  <c:v>28662.881601073794</c:v>
                </c:pt>
                <c:pt idx="4">
                  <c:v>31538.552809531688</c:v>
                </c:pt>
                <c:pt idx="5">
                  <c:v>29132.735916967518</c:v>
                </c:pt>
                <c:pt idx="6">
                  <c:v>13592.704360177609</c:v>
                </c:pt>
                <c:pt idx="7">
                  <c:v>22510.99147690153</c:v>
                </c:pt>
                <c:pt idx="8">
                  <c:v>29424.476476717125</c:v>
                </c:pt>
                <c:pt idx="9">
                  <c:v>16981.343105346081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KolAnt2!$DQ$85:$DQ$94</c:f>
              <c:numCache>
                <c:formatCode>General</c:formatCode>
                <c:ptCount val="10"/>
                <c:pt idx="0">
                  <c:v>4110.6501557765296</c:v>
                </c:pt>
                <c:pt idx="1">
                  <c:v>3120.6403684422185</c:v>
                </c:pt>
                <c:pt idx="2">
                  <c:v>3767.5867238897245</c:v>
                </c:pt>
                <c:pt idx="3">
                  <c:v>3667.6304820062114</c:v>
                </c:pt>
                <c:pt idx="4">
                  <c:v>3232.3749223764944</c:v>
                </c:pt>
                <c:pt idx="5">
                  <c:v>3464.0905974679818</c:v>
                </c:pt>
                <c:pt idx="6">
                  <c:v>3964.9544119032726</c:v>
                </c:pt>
                <c:pt idx="7">
                  <c:v>3646.9261647727258</c:v>
                </c:pt>
                <c:pt idx="8">
                  <c:v>3888.6670093868324</c:v>
                </c:pt>
                <c:pt idx="9">
                  <c:v>4085.9618463942124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KolAnt!$A$85:$A$94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KolAnt2!$DR$85:$DR$94</c:f>
              <c:numCache>
                <c:formatCode>General</c:formatCode>
                <c:ptCount val="10"/>
                <c:pt idx="0">
                  <c:v>8855.0818022234707</c:v>
                </c:pt>
                <c:pt idx="1">
                  <c:v>7562.2796315577816</c:v>
                </c:pt>
                <c:pt idx="2">
                  <c:v>6615.6932761102762</c:v>
                </c:pt>
                <c:pt idx="3">
                  <c:v>6016.8695179937886</c:v>
                </c:pt>
                <c:pt idx="4">
                  <c:v>5325.225077623506</c:v>
                </c:pt>
                <c:pt idx="5">
                  <c:v>6003.5694025320181</c:v>
                </c:pt>
                <c:pt idx="6">
                  <c:v>6981.8855880967276</c:v>
                </c:pt>
                <c:pt idx="7">
                  <c:v>5555.0738352272747</c:v>
                </c:pt>
                <c:pt idx="8">
                  <c:v>5717.4329906131679</c:v>
                </c:pt>
                <c:pt idx="9">
                  <c:v>6326.558153605788</c:v>
                </c:pt>
              </c:numCache>
            </c:numRef>
          </c:val>
        </c:ser>
        <c:marker val="1"/>
        <c:axId val="1150002688"/>
        <c:axId val="1150004608"/>
      </c:lineChart>
      <c:catAx>
        <c:axId val="1150002688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004608"/>
        <c:crosses val="autoZero"/>
        <c:auto val="1"/>
        <c:lblAlgn val="ctr"/>
        <c:lblOffset val="100"/>
      </c:catAx>
      <c:valAx>
        <c:axId val="1150004608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Количество решений</a:t>
                </a:r>
              </a:p>
            </c:rich>
          </c:tx>
        </c:title>
        <c:numFmt formatCode="General" sourceLinked="1"/>
        <c:tickLblPos val="nextTo"/>
        <c:crossAx val="1150002688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KolAnt2!$E$5:$E$24</c:f>
              <c:numCache>
                <c:formatCode>General</c:formatCode>
                <c:ptCount val="20"/>
                <c:pt idx="0">
                  <c:v>3.8546999999999998E-2</c:v>
                </c:pt>
                <c:pt idx="1">
                  <c:v>6.1277600000000002E-2</c:v>
                </c:pt>
                <c:pt idx="2">
                  <c:v>8.0703000000000011E-2</c:v>
                </c:pt>
                <c:pt idx="3">
                  <c:v>9.6816200000000005E-2</c:v>
                </c:pt>
                <c:pt idx="4">
                  <c:v>0.11069775999999999</c:v>
                </c:pt>
                <c:pt idx="5">
                  <c:v>0.12489170000000001</c:v>
                </c:pt>
                <c:pt idx="6">
                  <c:v>0.13233791428571429</c:v>
                </c:pt>
                <c:pt idx="7">
                  <c:v>0.14783782500000001</c:v>
                </c:pt>
                <c:pt idx="8">
                  <c:v>0.15996473333333333</c:v>
                </c:pt>
                <c:pt idx="9">
                  <c:v>0.16673217999999998</c:v>
                </c:pt>
                <c:pt idx="10">
                  <c:v>0.17354967272727273</c:v>
                </c:pt>
                <c:pt idx="11">
                  <c:v>0.18143133333333333</c:v>
                </c:pt>
                <c:pt idx="12">
                  <c:v>0.19165736923076923</c:v>
                </c:pt>
                <c:pt idx="13">
                  <c:v>0.2025534142857143</c:v>
                </c:pt>
                <c:pt idx="14">
                  <c:v>0.20636764000000002</c:v>
                </c:pt>
                <c:pt idx="15">
                  <c:v>0.21891400000000003</c:v>
                </c:pt>
                <c:pt idx="16">
                  <c:v>0.23143083529411765</c:v>
                </c:pt>
                <c:pt idx="17">
                  <c:v>0.22987761111111113</c:v>
                </c:pt>
                <c:pt idx="18">
                  <c:v>0.24165557894736842</c:v>
                </c:pt>
                <c:pt idx="19">
                  <c:v>0.24632968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KolAnt2!$E$32:$E$51</c:f>
              <c:numCache>
                <c:formatCode>General</c:formatCode>
                <c:ptCount val="20"/>
                <c:pt idx="0">
                  <c:v>0.62764120000000001</c:v>
                </c:pt>
                <c:pt idx="1">
                  <c:v>0.5640366</c:v>
                </c:pt>
                <c:pt idx="2">
                  <c:v>0.52537086666666666</c:v>
                </c:pt>
                <c:pt idx="3">
                  <c:v>0.49614904999999998</c:v>
                </c:pt>
                <c:pt idx="4">
                  <c:v>0.47916312</c:v>
                </c:pt>
                <c:pt idx="5">
                  <c:v>0.46175966666666662</c:v>
                </c:pt>
                <c:pt idx="6">
                  <c:v>0.4495719142857143</c:v>
                </c:pt>
                <c:pt idx="7">
                  <c:v>0.45055027499999994</c:v>
                </c:pt>
                <c:pt idx="8">
                  <c:v>0.4357378666666667</c:v>
                </c:pt>
                <c:pt idx="9">
                  <c:v>0.42868240000000002</c:v>
                </c:pt>
                <c:pt idx="10">
                  <c:v>0.43184879999999998</c:v>
                </c:pt>
                <c:pt idx="11">
                  <c:v>0.43079865000000001</c:v>
                </c:pt>
                <c:pt idx="12">
                  <c:v>0.42917873846153848</c:v>
                </c:pt>
                <c:pt idx="13">
                  <c:v>0.42364708571428572</c:v>
                </c:pt>
                <c:pt idx="14">
                  <c:v>0.42001701333333336</c:v>
                </c:pt>
                <c:pt idx="15">
                  <c:v>0.42391827500000001</c:v>
                </c:pt>
                <c:pt idx="16">
                  <c:v>0.42906147058823529</c:v>
                </c:pt>
                <c:pt idx="17">
                  <c:v>0.42453074444444444</c:v>
                </c:pt>
                <c:pt idx="18">
                  <c:v>0.42017460000000001</c:v>
                </c:pt>
                <c:pt idx="19">
                  <c:v>0.42185493000000002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KolAnt2!$E$59:$E$78</c:f>
              <c:numCache>
                <c:formatCode>General</c:formatCode>
                <c:ptCount val="20"/>
                <c:pt idx="0">
                  <c:v>0.8707608</c:v>
                </c:pt>
                <c:pt idx="1">
                  <c:v>0.81153920000000002</c:v>
                </c:pt>
                <c:pt idx="2">
                  <c:v>0.78916719999999996</c:v>
                </c:pt>
                <c:pt idx="3">
                  <c:v>0.78613379999999999</c:v>
                </c:pt>
                <c:pt idx="4">
                  <c:v>0.77319883999999994</c:v>
                </c:pt>
                <c:pt idx="5">
                  <c:v>0.77850953333333328</c:v>
                </c:pt>
                <c:pt idx="6">
                  <c:v>0.79403748571428567</c:v>
                </c:pt>
                <c:pt idx="7">
                  <c:v>0.78564149999999999</c:v>
                </c:pt>
                <c:pt idx="8">
                  <c:v>0.76523673333333342</c:v>
                </c:pt>
                <c:pt idx="9">
                  <c:v>0.75588436000000003</c:v>
                </c:pt>
                <c:pt idx="10">
                  <c:v>0.75567519999999999</c:v>
                </c:pt>
                <c:pt idx="11">
                  <c:v>0.77675059999999996</c:v>
                </c:pt>
                <c:pt idx="12">
                  <c:v>0.79929712307692313</c:v>
                </c:pt>
                <c:pt idx="13">
                  <c:v>0.82957635714285705</c:v>
                </c:pt>
                <c:pt idx="14">
                  <c:v>0.84514225333333326</c:v>
                </c:pt>
                <c:pt idx="15">
                  <c:v>0.86881262500000001</c:v>
                </c:pt>
                <c:pt idx="16">
                  <c:v>0.8805398941176471</c:v>
                </c:pt>
                <c:pt idx="17">
                  <c:v>0.89474906666666665</c:v>
                </c:pt>
                <c:pt idx="18">
                  <c:v>0.89734004210526319</c:v>
                </c:pt>
                <c:pt idx="19">
                  <c:v>0.90569280000000008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KolAnt2!$E$85:$E$104</c:f>
              <c:numCache>
                <c:formatCode>General</c:formatCode>
                <c:ptCount val="20"/>
                <c:pt idx="0">
                  <c:v>0.93235240000000008</c:v>
                </c:pt>
                <c:pt idx="1">
                  <c:v>0.94500519999999999</c:v>
                </c:pt>
                <c:pt idx="2">
                  <c:v>0.95285013333333324</c:v>
                </c:pt>
                <c:pt idx="3">
                  <c:v>0.95854450000000002</c:v>
                </c:pt>
                <c:pt idx="4">
                  <c:v>0.96250559999999996</c:v>
                </c:pt>
                <c:pt idx="5">
                  <c:v>0.96493783333333327</c:v>
                </c:pt>
                <c:pt idx="6">
                  <c:v>0.96658768571428577</c:v>
                </c:pt>
                <c:pt idx="7">
                  <c:v>0.96879227499999998</c:v>
                </c:pt>
                <c:pt idx="8">
                  <c:v>0.96987000000000001</c:v>
                </c:pt>
                <c:pt idx="9">
                  <c:v>0.97128577999999999</c:v>
                </c:pt>
                <c:pt idx="10">
                  <c:v>0.9722872545454545</c:v>
                </c:pt>
                <c:pt idx="11">
                  <c:v>0.97338119999999995</c:v>
                </c:pt>
                <c:pt idx="12">
                  <c:v>0.97395423076923082</c:v>
                </c:pt>
                <c:pt idx="13">
                  <c:v>0.97467377142857148</c:v>
                </c:pt>
                <c:pt idx="14">
                  <c:v>0.97539241333333337</c:v>
                </c:pt>
                <c:pt idx="15">
                  <c:v>0.97594432499999995</c:v>
                </c:pt>
                <c:pt idx="16">
                  <c:v>0.97664825882352946</c:v>
                </c:pt>
                <c:pt idx="17">
                  <c:v>0.97694463333333337</c:v>
                </c:pt>
                <c:pt idx="18">
                  <c:v>0.97741540000000005</c:v>
                </c:pt>
                <c:pt idx="19">
                  <c:v>0.97769818999999991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KolAnt2!$H$5:$H$24</c:f>
              <c:numCache>
                <c:formatCode>General</c:formatCode>
                <c:ptCount val="20"/>
                <c:pt idx="0">
                  <c:v>3.7172252392578181E-2</c:v>
                </c:pt>
                <c:pt idx="1">
                  <c:v>5.900696070044277E-2</c:v>
                </c:pt>
                <c:pt idx="2">
                  <c:v>7.7972345793481904E-2</c:v>
                </c:pt>
                <c:pt idx="3">
                  <c:v>9.3276695630912523E-2</c:v>
                </c:pt>
                <c:pt idx="4">
                  <c:v>0.10669898419952026</c:v>
                </c:pt>
                <c:pt idx="5">
                  <c:v>0.12091013995103761</c:v>
                </c:pt>
                <c:pt idx="6">
                  <c:v>0.12794115030526482</c:v>
                </c:pt>
                <c:pt idx="7">
                  <c:v>0.14241680983323243</c:v>
                </c:pt>
                <c:pt idx="8">
                  <c:v>0.15462127055135846</c:v>
                </c:pt>
                <c:pt idx="9">
                  <c:v>0.16192018131464475</c:v>
                </c:pt>
                <c:pt idx="10">
                  <c:v>0.16802689284081318</c:v>
                </c:pt>
                <c:pt idx="11">
                  <c:v>0.17634554032589764</c:v>
                </c:pt>
                <c:pt idx="12">
                  <c:v>0.18596066644925321</c:v>
                </c:pt>
                <c:pt idx="13">
                  <c:v>0.19608776494495175</c:v>
                </c:pt>
                <c:pt idx="14">
                  <c:v>0.19952735205141556</c:v>
                </c:pt>
                <c:pt idx="15">
                  <c:v>0.21209116051125923</c:v>
                </c:pt>
                <c:pt idx="16">
                  <c:v>0.22375085138535142</c:v>
                </c:pt>
                <c:pt idx="17">
                  <c:v>0.22291668079891863</c:v>
                </c:pt>
                <c:pt idx="18">
                  <c:v>0.23386372633580582</c:v>
                </c:pt>
                <c:pt idx="19">
                  <c:v>0.23796204541274593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KolAnt2!$I$5:$I$24</c:f>
              <c:numCache>
                <c:formatCode>General</c:formatCode>
                <c:ptCount val="20"/>
                <c:pt idx="0">
                  <c:v>3.9921747607421815E-2</c:v>
                </c:pt>
                <c:pt idx="1">
                  <c:v>6.3548239299557233E-2</c:v>
                </c:pt>
                <c:pt idx="2">
                  <c:v>8.3433654206518118E-2</c:v>
                </c:pt>
                <c:pt idx="3">
                  <c:v>0.10035570436908749</c:v>
                </c:pt>
                <c:pt idx="4">
                  <c:v>0.11469653580047973</c:v>
                </c:pt>
                <c:pt idx="5">
                  <c:v>0.12887326004896241</c:v>
                </c:pt>
                <c:pt idx="6">
                  <c:v>0.13673467826616376</c:v>
                </c:pt>
                <c:pt idx="7">
                  <c:v>0.15325884016676755</c:v>
                </c:pt>
                <c:pt idx="8">
                  <c:v>0.16530819611530823</c:v>
                </c:pt>
                <c:pt idx="9">
                  <c:v>0.17154417868535524</c:v>
                </c:pt>
                <c:pt idx="10">
                  <c:v>0.17907245261373231</c:v>
                </c:pt>
                <c:pt idx="11">
                  <c:v>0.18651712634076903</c:v>
                </c:pt>
                <c:pt idx="12">
                  <c:v>0.19735407201228522</c:v>
                </c:pt>
                <c:pt idx="13">
                  <c:v>0.20901906362647685</c:v>
                </c:pt>
                <c:pt idx="14">
                  <c:v>0.21320792794858448</c:v>
                </c:pt>
                <c:pt idx="15">
                  <c:v>0.22573683948874082</c:v>
                </c:pt>
                <c:pt idx="16">
                  <c:v>0.23911081920288388</c:v>
                </c:pt>
                <c:pt idx="17">
                  <c:v>0.2368385414233036</c:v>
                </c:pt>
                <c:pt idx="18">
                  <c:v>0.24944743155893101</c:v>
                </c:pt>
                <c:pt idx="19">
                  <c:v>0.25469731458725403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KolAnt2!$H$32:$H$51</c:f>
              <c:numCache>
                <c:formatCode>General</c:formatCode>
                <c:ptCount val="20"/>
                <c:pt idx="0">
                  <c:v>0.62205568789941457</c:v>
                </c:pt>
                <c:pt idx="1">
                  <c:v>0.5581561098225879</c:v>
                </c:pt>
                <c:pt idx="2">
                  <c:v>0.51748857984182595</c:v>
                </c:pt>
                <c:pt idx="3">
                  <c:v>0.48912677972973689</c:v>
                </c:pt>
                <c:pt idx="4">
                  <c:v>0.47063707328392185</c:v>
                </c:pt>
                <c:pt idx="5">
                  <c:v>0.45370523518343114</c:v>
                </c:pt>
                <c:pt idx="6">
                  <c:v>0.43969117624838872</c:v>
                </c:pt>
                <c:pt idx="7">
                  <c:v>0.44170361028387045</c:v>
                </c:pt>
                <c:pt idx="8">
                  <c:v>0.42609000271827813</c:v>
                </c:pt>
                <c:pt idx="9">
                  <c:v>0.41848838597533372</c:v>
                </c:pt>
                <c:pt idx="10">
                  <c:v>0.42234109058794228</c:v>
                </c:pt>
                <c:pt idx="11">
                  <c:v>0.4210514436187458</c:v>
                </c:pt>
                <c:pt idx="12">
                  <c:v>0.42024931249253289</c:v>
                </c:pt>
                <c:pt idx="13">
                  <c:v>0.41257957927854866</c:v>
                </c:pt>
                <c:pt idx="14">
                  <c:v>0.41050598394383092</c:v>
                </c:pt>
                <c:pt idx="15">
                  <c:v>0.41257341242721496</c:v>
                </c:pt>
                <c:pt idx="16">
                  <c:v>0.41953863915888323</c:v>
                </c:pt>
                <c:pt idx="17">
                  <c:v>0.41441368479102758</c:v>
                </c:pt>
                <c:pt idx="18">
                  <c:v>0.41087462792997104</c:v>
                </c:pt>
                <c:pt idx="19">
                  <c:v>0.41272240875738553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KolAnt2!$I$32:$I$51</c:f>
              <c:numCache>
                <c:formatCode>General</c:formatCode>
                <c:ptCount val="20"/>
                <c:pt idx="0">
                  <c:v>0.63322671210058545</c:v>
                </c:pt>
                <c:pt idx="1">
                  <c:v>0.56991709017741221</c:v>
                </c:pt>
                <c:pt idx="2">
                  <c:v>0.53325315349150748</c:v>
                </c:pt>
                <c:pt idx="3">
                  <c:v>0.50317132027026312</c:v>
                </c:pt>
                <c:pt idx="4">
                  <c:v>0.48768916671607815</c:v>
                </c:pt>
                <c:pt idx="5">
                  <c:v>0.4698140981499021</c:v>
                </c:pt>
                <c:pt idx="6">
                  <c:v>0.45945265232303995</c:v>
                </c:pt>
                <c:pt idx="7">
                  <c:v>0.45939693971612949</c:v>
                </c:pt>
                <c:pt idx="8">
                  <c:v>0.44538573061505526</c:v>
                </c:pt>
                <c:pt idx="9">
                  <c:v>0.43887641402466632</c:v>
                </c:pt>
                <c:pt idx="10">
                  <c:v>0.44135650941205773</c:v>
                </c:pt>
                <c:pt idx="11">
                  <c:v>0.44054585638125426</c:v>
                </c:pt>
                <c:pt idx="12">
                  <c:v>0.43810816443054401</c:v>
                </c:pt>
                <c:pt idx="13">
                  <c:v>0.43471459215002284</c:v>
                </c:pt>
                <c:pt idx="14">
                  <c:v>0.42952804272283573</c:v>
                </c:pt>
                <c:pt idx="15">
                  <c:v>0.43526313757278506</c:v>
                </c:pt>
                <c:pt idx="16">
                  <c:v>0.43858430201758736</c:v>
                </c:pt>
                <c:pt idx="17">
                  <c:v>0.43464780409786125</c:v>
                </c:pt>
                <c:pt idx="18">
                  <c:v>0.42947457207002898</c:v>
                </c:pt>
                <c:pt idx="19">
                  <c:v>0.43098745124261451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KolAnt2!$H$59:$H$78</c:f>
              <c:numCache>
                <c:formatCode>General</c:formatCode>
                <c:ptCount val="20"/>
                <c:pt idx="0">
                  <c:v>0.8688863936811756</c:v>
                </c:pt>
                <c:pt idx="1">
                  <c:v>0.80838309901144301</c:v>
                </c:pt>
                <c:pt idx="2">
                  <c:v>0.78556001513368889</c:v>
                </c:pt>
                <c:pt idx="3">
                  <c:v>0.78144006233375318</c:v>
                </c:pt>
                <c:pt idx="4">
                  <c:v>0.7685093250694448</c:v>
                </c:pt>
                <c:pt idx="5">
                  <c:v>0.77242067564154115</c:v>
                </c:pt>
                <c:pt idx="6">
                  <c:v>0.78889869962125414</c:v>
                </c:pt>
                <c:pt idx="7">
                  <c:v>0.77925541400767062</c:v>
                </c:pt>
                <c:pt idx="8">
                  <c:v>0.75793048391083229</c:v>
                </c:pt>
                <c:pt idx="9">
                  <c:v>0.74880189788462403</c:v>
                </c:pt>
                <c:pt idx="10">
                  <c:v>0.74565534810446588</c:v>
                </c:pt>
                <c:pt idx="11">
                  <c:v>0.76394861048319207</c:v>
                </c:pt>
                <c:pt idx="12">
                  <c:v>0.78616909685629854</c:v>
                </c:pt>
                <c:pt idx="13">
                  <c:v>0.81550568188189598</c:v>
                </c:pt>
                <c:pt idx="14">
                  <c:v>0.83171490655435998</c:v>
                </c:pt>
                <c:pt idx="15">
                  <c:v>0.85973309813479615</c:v>
                </c:pt>
                <c:pt idx="16">
                  <c:v>0.87297497135452806</c:v>
                </c:pt>
                <c:pt idx="17">
                  <c:v>0.88802898461157509</c:v>
                </c:pt>
                <c:pt idx="18">
                  <c:v>0.89018383878156493</c:v>
                </c:pt>
                <c:pt idx="19">
                  <c:v>0.89951122424382546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KolAnt2!$I$59:$I$78</c:f>
              <c:numCache>
                <c:formatCode>General</c:formatCode>
                <c:ptCount val="20"/>
                <c:pt idx="0">
                  <c:v>0.87263520631882452</c:v>
                </c:pt>
                <c:pt idx="1">
                  <c:v>0.81469530098855703</c:v>
                </c:pt>
                <c:pt idx="2">
                  <c:v>0.79277438486631113</c:v>
                </c:pt>
                <c:pt idx="3">
                  <c:v>0.79082753766624692</c:v>
                </c:pt>
                <c:pt idx="4">
                  <c:v>0.77788835493055508</c:v>
                </c:pt>
                <c:pt idx="5">
                  <c:v>0.78459839102512541</c:v>
                </c:pt>
                <c:pt idx="6">
                  <c:v>0.79917627180731721</c:v>
                </c:pt>
                <c:pt idx="7">
                  <c:v>0.79202758599232925</c:v>
                </c:pt>
                <c:pt idx="8">
                  <c:v>0.77254298275583455</c:v>
                </c:pt>
                <c:pt idx="9">
                  <c:v>0.76296682211537592</c:v>
                </c:pt>
                <c:pt idx="10">
                  <c:v>0.76569505189553411</c:v>
                </c:pt>
                <c:pt idx="11">
                  <c:v>0.78955258951680785</c:v>
                </c:pt>
                <c:pt idx="12">
                  <c:v>0.81242514929754772</c:v>
                </c:pt>
                <c:pt idx="13">
                  <c:v>0.84364703240381822</c:v>
                </c:pt>
                <c:pt idx="14">
                  <c:v>0.85856960011230654</c:v>
                </c:pt>
                <c:pt idx="15">
                  <c:v>0.87789215186520375</c:v>
                </c:pt>
                <c:pt idx="16">
                  <c:v>0.88810481688076615</c:v>
                </c:pt>
                <c:pt idx="17">
                  <c:v>0.90146914872175832</c:v>
                </c:pt>
                <c:pt idx="18">
                  <c:v>0.90449624542896145</c:v>
                </c:pt>
                <c:pt idx="19">
                  <c:v>0.91187437575617469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KolAnt2!$H$85:$H$104</c:f>
              <c:numCache>
                <c:formatCode>General</c:formatCode>
                <c:ptCount val="20"/>
                <c:pt idx="0">
                  <c:v>0.9295423255659031</c:v>
                </c:pt>
                <c:pt idx="1">
                  <c:v>0.94409230399701172</c:v>
                </c:pt>
                <c:pt idx="2">
                  <c:v>0.9520120121141713</c:v>
                </c:pt>
                <c:pt idx="3">
                  <c:v>0.95781150800868931</c:v>
                </c:pt>
                <c:pt idx="4">
                  <c:v>0.96179889499448756</c:v>
                </c:pt>
                <c:pt idx="5">
                  <c:v>0.96425885699352099</c:v>
                </c:pt>
                <c:pt idx="6">
                  <c:v>0.96598699633957485</c:v>
                </c:pt>
                <c:pt idx="7">
                  <c:v>0.96816619556158767</c:v>
                </c:pt>
                <c:pt idx="8">
                  <c:v>0.96929065246018364</c:v>
                </c:pt>
                <c:pt idx="9">
                  <c:v>0.97072926757555555</c:v>
                </c:pt>
                <c:pt idx="10">
                  <c:v>0.97176498292507585</c:v>
                </c:pt>
                <c:pt idx="11">
                  <c:v>0.97294016712329567</c:v>
                </c:pt>
                <c:pt idx="12">
                  <c:v>0.97342880484139671</c:v>
                </c:pt>
                <c:pt idx="13">
                  <c:v>0.97419715215618941</c:v>
                </c:pt>
                <c:pt idx="14">
                  <c:v>0.97493760932322171</c:v>
                </c:pt>
                <c:pt idx="15">
                  <c:v>0.97548873150440674</c:v>
                </c:pt>
                <c:pt idx="16">
                  <c:v>0.97613034142706967</c:v>
                </c:pt>
                <c:pt idx="17">
                  <c:v>0.97647913837415568</c:v>
                </c:pt>
                <c:pt idx="18">
                  <c:v>0.97696853438486553</c:v>
                </c:pt>
                <c:pt idx="19">
                  <c:v>0.97731767438074557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KolAnt2!$I$85:$I$104</c:f>
              <c:numCache>
                <c:formatCode>General</c:formatCode>
                <c:ptCount val="20"/>
                <c:pt idx="0">
                  <c:v>0.93516247443409695</c:v>
                </c:pt>
                <c:pt idx="1">
                  <c:v>0.94591809600298826</c:v>
                </c:pt>
                <c:pt idx="2">
                  <c:v>0.95368825455249517</c:v>
                </c:pt>
                <c:pt idx="3">
                  <c:v>0.95927749199131063</c:v>
                </c:pt>
                <c:pt idx="4">
                  <c:v>0.96321230500551247</c:v>
                </c:pt>
                <c:pt idx="5">
                  <c:v>0.96561680967314556</c:v>
                </c:pt>
                <c:pt idx="6">
                  <c:v>0.96718837508899658</c:v>
                </c:pt>
                <c:pt idx="7">
                  <c:v>0.96941835443841218</c:v>
                </c:pt>
                <c:pt idx="8">
                  <c:v>0.97044934753981638</c:v>
                </c:pt>
                <c:pt idx="9">
                  <c:v>0.97184229242444442</c:v>
                </c:pt>
                <c:pt idx="10">
                  <c:v>0.97280952616583327</c:v>
                </c:pt>
                <c:pt idx="11">
                  <c:v>0.97382223287670422</c:v>
                </c:pt>
                <c:pt idx="12">
                  <c:v>0.97447965669706482</c:v>
                </c:pt>
                <c:pt idx="13">
                  <c:v>0.97515039070095355</c:v>
                </c:pt>
                <c:pt idx="14">
                  <c:v>0.97584721734344504</c:v>
                </c:pt>
                <c:pt idx="15">
                  <c:v>0.97639991849559316</c:v>
                </c:pt>
                <c:pt idx="16">
                  <c:v>0.97716617621998914</c:v>
                </c:pt>
                <c:pt idx="17">
                  <c:v>0.97741012829251106</c:v>
                </c:pt>
                <c:pt idx="18">
                  <c:v>0.97786226561513445</c:v>
                </c:pt>
                <c:pt idx="19">
                  <c:v>0.97807870561925425</c:v>
                </c:pt>
              </c:numCache>
            </c:numRef>
          </c:val>
        </c:ser>
        <c:marker val="1"/>
        <c:axId val="1149971456"/>
        <c:axId val="1149899904"/>
      </c:lineChart>
      <c:catAx>
        <c:axId val="1149971456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49899904"/>
        <c:crosses val="autoZero"/>
        <c:auto val="1"/>
        <c:lblAlgn val="ctr"/>
        <c:lblOffset val="100"/>
      </c:catAx>
      <c:valAx>
        <c:axId val="1149899904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нового решения одним агентом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49971456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diamond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KolAnt2!$S$5:$S$24</c:f>
              <c:numCache>
                <c:formatCode>General</c:formatCode>
                <c:ptCount val="20"/>
                <c:pt idx="0">
                  <c:v>3.8093000000000002E-2</c:v>
                </c:pt>
                <c:pt idx="1">
                  <c:v>6.7362000000000005E-2</c:v>
                </c:pt>
                <c:pt idx="2">
                  <c:v>9.3549999999999994E-2</c:v>
                </c:pt>
                <c:pt idx="3">
                  <c:v>0.120085</c:v>
                </c:pt>
                <c:pt idx="4">
                  <c:v>0.140427</c:v>
                </c:pt>
                <c:pt idx="5">
                  <c:v>0.16297700000000001</c:v>
                </c:pt>
                <c:pt idx="6">
                  <c:v>0.17596400000000001</c:v>
                </c:pt>
                <c:pt idx="7">
                  <c:v>0.20344300000000001</c:v>
                </c:pt>
                <c:pt idx="8">
                  <c:v>0.218719</c:v>
                </c:pt>
                <c:pt idx="9">
                  <c:v>0.23699400000000001</c:v>
                </c:pt>
                <c:pt idx="10">
                  <c:v>0.251467</c:v>
                </c:pt>
                <c:pt idx="11">
                  <c:v>0.262905</c:v>
                </c:pt>
                <c:pt idx="12">
                  <c:v>0.28452300000000003</c:v>
                </c:pt>
                <c:pt idx="13">
                  <c:v>0.29994499999999996</c:v>
                </c:pt>
                <c:pt idx="14">
                  <c:v>0.31414399999999998</c:v>
                </c:pt>
                <c:pt idx="15">
                  <c:v>0.33494400000000002</c:v>
                </c:pt>
                <c:pt idx="16">
                  <c:v>0.35126299999999999</c:v>
                </c:pt>
                <c:pt idx="17">
                  <c:v>0.35744399999999998</c:v>
                </c:pt>
                <c:pt idx="18">
                  <c:v>0.382081</c:v>
                </c:pt>
                <c:pt idx="19">
                  <c:v>0.387683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KolAnt2!$S$32:$S$51</c:f>
              <c:numCache>
                <c:formatCode>General</c:formatCode>
                <c:ptCount val="20"/>
                <c:pt idx="0">
                  <c:v>0.33659099999999997</c:v>
                </c:pt>
                <c:pt idx="1">
                  <c:v>0.46205100000000005</c:v>
                </c:pt>
                <c:pt idx="2">
                  <c:v>0.53538299999999994</c:v>
                </c:pt>
                <c:pt idx="3">
                  <c:v>0.58846200000000004</c:v>
                </c:pt>
                <c:pt idx="4">
                  <c:v>0.64387499999999998</c:v>
                </c:pt>
                <c:pt idx="5">
                  <c:v>0.65412499999999996</c:v>
                </c:pt>
                <c:pt idx="6">
                  <c:v>0.67468000000000006</c:v>
                </c:pt>
                <c:pt idx="7">
                  <c:v>0.69025800000000004</c:v>
                </c:pt>
                <c:pt idx="8">
                  <c:v>0.66160299999999994</c:v>
                </c:pt>
                <c:pt idx="9">
                  <c:v>0.72933000000000003</c:v>
                </c:pt>
                <c:pt idx="10">
                  <c:v>0.68506999999999996</c:v>
                </c:pt>
                <c:pt idx="11">
                  <c:v>0.72398399999999996</c:v>
                </c:pt>
                <c:pt idx="12">
                  <c:v>0.68989100000000003</c:v>
                </c:pt>
                <c:pt idx="13">
                  <c:v>0.58814999999999995</c:v>
                </c:pt>
                <c:pt idx="14">
                  <c:v>0.55948199999999992</c:v>
                </c:pt>
                <c:pt idx="15">
                  <c:v>0.58516199999999996</c:v>
                </c:pt>
                <c:pt idx="16">
                  <c:v>0.57118900000000006</c:v>
                </c:pt>
                <c:pt idx="17">
                  <c:v>0.63024599999999997</c:v>
                </c:pt>
                <c:pt idx="18">
                  <c:v>0.51695200000000008</c:v>
                </c:pt>
                <c:pt idx="19">
                  <c:v>0.50770599999999999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KolAnt2!$S$59:$S$78</c:f>
              <c:numCache>
                <c:formatCode>General</c:formatCode>
                <c:ptCount val="20"/>
                <c:pt idx="0">
                  <c:v>6.5516999999999992E-2</c:v>
                </c:pt>
                <c:pt idx="1">
                  <c:v>0.16503900000000002</c:v>
                </c:pt>
                <c:pt idx="2">
                  <c:v>0.26609699999999997</c:v>
                </c:pt>
                <c:pt idx="3">
                  <c:v>0.359711</c:v>
                </c:pt>
                <c:pt idx="4">
                  <c:v>0.45434999999999998</c:v>
                </c:pt>
                <c:pt idx="5">
                  <c:v>0.55509399999999998</c:v>
                </c:pt>
                <c:pt idx="6">
                  <c:v>0.625525</c:v>
                </c:pt>
                <c:pt idx="7">
                  <c:v>0.72017600000000004</c:v>
                </c:pt>
                <c:pt idx="8">
                  <c:v>0.76016499999999998</c:v>
                </c:pt>
                <c:pt idx="9">
                  <c:v>0.69481899999999996</c:v>
                </c:pt>
                <c:pt idx="10">
                  <c:v>0.437301</c:v>
                </c:pt>
                <c:pt idx="11">
                  <c:v>0.22499</c:v>
                </c:pt>
                <c:pt idx="12">
                  <c:v>5.7424999999999997E-2</c:v>
                </c:pt>
                <c:pt idx="13">
                  <c:v>4.7524000000000004E-2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KolAnt2!$S$85:$S$104</c:f>
              <c:numCache>
                <c:formatCode>General</c:formatCode>
                <c:ptCount val="20"/>
                <c:pt idx="0">
                  <c:v>0.19029599999999999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KolAnt2!$V$5:$V$24</c:f>
              <c:numCache>
                <c:formatCode>General</c:formatCode>
                <c:ptCount val="20"/>
                <c:pt idx="0">
                  <c:v>0.949766</c:v>
                </c:pt>
                <c:pt idx="1">
                  <c:v>0.91240200000000005</c:v>
                </c:pt>
                <c:pt idx="2">
                  <c:v>0.87839500000000004</c:v>
                </c:pt>
                <c:pt idx="3">
                  <c:v>0.848769</c:v>
                </c:pt>
                <c:pt idx="4">
                  <c:v>0.82023999999999997</c:v>
                </c:pt>
                <c:pt idx="5">
                  <c:v>0.79205900000000007</c:v>
                </c:pt>
                <c:pt idx="6">
                  <c:v>0.77333300000000005</c:v>
                </c:pt>
                <c:pt idx="7">
                  <c:v>0.74185600000000007</c:v>
                </c:pt>
                <c:pt idx="8">
                  <c:v>0.716862</c:v>
                </c:pt>
                <c:pt idx="9">
                  <c:v>0.69612700000000005</c:v>
                </c:pt>
                <c:pt idx="10">
                  <c:v>0.67982900000000002</c:v>
                </c:pt>
                <c:pt idx="11">
                  <c:v>0.66456300000000001</c:v>
                </c:pt>
                <c:pt idx="12">
                  <c:v>0.63417200000000007</c:v>
                </c:pt>
                <c:pt idx="13">
                  <c:v>0.62207400000000002</c:v>
                </c:pt>
                <c:pt idx="14">
                  <c:v>0.59911199999999998</c:v>
                </c:pt>
                <c:pt idx="15">
                  <c:v>0.572994</c:v>
                </c:pt>
                <c:pt idx="16">
                  <c:v>0.55296800000000002</c:v>
                </c:pt>
                <c:pt idx="17">
                  <c:v>0.54602200000000001</c:v>
                </c:pt>
                <c:pt idx="18">
                  <c:v>0.50850299999999993</c:v>
                </c:pt>
                <c:pt idx="19">
                  <c:v>0.50749200000000005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KolAnt2!$W$5:$W$24</c:f>
              <c:numCache>
                <c:formatCode>General</c:formatCode>
                <c:ptCount val="20"/>
                <c:pt idx="0">
                  <c:v>3.8646999999999987E-2</c:v>
                </c:pt>
                <c:pt idx="1">
                  <c:v>6.1377599999999921E-2</c:v>
                </c:pt>
                <c:pt idx="2">
                  <c:v>8.0803000000000069E-2</c:v>
                </c:pt>
                <c:pt idx="3">
                  <c:v>9.6916200000000008E-2</c:v>
                </c:pt>
                <c:pt idx="4">
                  <c:v>0.11079775999999997</c:v>
                </c:pt>
                <c:pt idx="5">
                  <c:v>0.12499170000000004</c:v>
                </c:pt>
                <c:pt idx="6">
                  <c:v>0.13243791428571439</c:v>
                </c:pt>
                <c:pt idx="7">
                  <c:v>0.14793782499999997</c:v>
                </c:pt>
                <c:pt idx="8">
                  <c:v>0.16006473333333338</c:v>
                </c:pt>
                <c:pt idx="9">
                  <c:v>0.16683218</c:v>
                </c:pt>
                <c:pt idx="10">
                  <c:v>0.17364967272727272</c:v>
                </c:pt>
                <c:pt idx="11">
                  <c:v>0.18153133333333327</c:v>
                </c:pt>
                <c:pt idx="12">
                  <c:v>0.19175736923076925</c:v>
                </c:pt>
                <c:pt idx="13">
                  <c:v>0.20265341428571426</c:v>
                </c:pt>
                <c:pt idx="14">
                  <c:v>0.20646763999999995</c:v>
                </c:pt>
                <c:pt idx="15">
                  <c:v>0.21901399999999993</c:v>
                </c:pt>
                <c:pt idx="16">
                  <c:v>0.23153083529411755</c:v>
                </c:pt>
                <c:pt idx="17">
                  <c:v>0.22997761111111104</c:v>
                </c:pt>
                <c:pt idx="18">
                  <c:v>0.24175557894736843</c:v>
                </c:pt>
                <c:pt idx="19">
                  <c:v>0.2464296800000001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KolAnt2!$V$32:$V$51</c:f>
              <c:numCache>
                <c:formatCode>General</c:formatCode>
                <c:ptCount val="20"/>
                <c:pt idx="0">
                  <c:v>6.0571000000000007E-2</c:v>
                </c:pt>
                <c:pt idx="1">
                  <c:v>2.4921000000000002E-2</c:v>
                </c:pt>
                <c:pt idx="2">
                  <c:v>1.4565999999999999E-2</c:v>
                </c:pt>
                <c:pt idx="3">
                  <c:v>9.2519999999999998E-3</c:v>
                </c:pt>
                <c:pt idx="4">
                  <c:v>7.2189999999999997E-3</c:v>
                </c:pt>
                <c:pt idx="5">
                  <c:v>5.4580000000000002E-3</c:v>
                </c:pt>
                <c:pt idx="6">
                  <c:v>4.6030000000000003E-3</c:v>
                </c:pt>
                <c:pt idx="7">
                  <c:v>4.2180000000000004E-3</c:v>
                </c:pt>
                <c:pt idx="8">
                  <c:v>2.7070000000000002E-3</c:v>
                </c:pt>
                <c:pt idx="9">
                  <c:v>2.8179999999999998E-3</c:v>
                </c:pt>
                <c:pt idx="10">
                  <c:v>1.918E-3</c:v>
                </c:pt>
                <c:pt idx="11">
                  <c:v>2.2140000000000003E-3</c:v>
                </c:pt>
                <c:pt idx="12">
                  <c:v>1.6739999999999999E-3</c:v>
                </c:pt>
                <c:pt idx="13">
                  <c:v>1.6579999999999998E-3</c:v>
                </c:pt>
                <c:pt idx="14">
                  <c:v>1.524E-3</c:v>
                </c:pt>
                <c:pt idx="15">
                  <c:v>1.2019999999999999E-3</c:v>
                </c:pt>
                <c:pt idx="16">
                  <c:v>8.8800000000000012E-4</c:v>
                </c:pt>
                <c:pt idx="17">
                  <c:v>1.2130000000000001E-3</c:v>
                </c:pt>
                <c:pt idx="18">
                  <c:v>7.0700000000000005E-4</c:v>
                </c:pt>
                <c:pt idx="19">
                  <c:v>6.3400000000000001E-4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KolAnt2!$W$32:$W$51</c:f>
              <c:numCache>
                <c:formatCode>General</c:formatCode>
                <c:ptCount val="20"/>
                <c:pt idx="0">
                  <c:v>0.6277412</c:v>
                </c:pt>
                <c:pt idx="1">
                  <c:v>0.5641366000000001</c:v>
                </c:pt>
                <c:pt idx="2">
                  <c:v>0.52547086666666676</c:v>
                </c:pt>
                <c:pt idx="3">
                  <c:v>0.49624904999999997</c:v>
                </c:pt>
                <c:pt idx="4">
                  <c:v>0.47926312000000004</c:v>
                </c:pt>
                <c:pt idx="5">
                  <c:v>0.46185966666666667</c:v>
                </c:pt>
                <c:pt idx="6">
                  <c:v>0.44967191428571429</c:v>
                </c:pt>
                <c:pt idx="7">
                  <c:v>0.45065027499999999</c:v>
                </c:pt>
                <c:pt idx="8">
                  <c:v>0.43583786666666668</c:v>
                </c:pt>
                <c:pt idx="9">
                  <c:v>0.42878240000000001</c:v>
                </c:pt>
                <c:pt idx="10">
                  <c:v>0.43194880000000002</c:v>
                </c:pt>
                <c:pt idx="11">
                  <c:v>0.43089865000000005</c:v>
                </c:pt>
                <c:pt idx="12">
                  <c:v>0.42927873846153841</c:v>
                </c:pt>
                <c:pt idx="13">
                  <c:v>0.42374708571428576</c:v>
                </c:pt>
                <c:pt idx="14">
                  <c:v>0.4201170133333334</c:v>
                </c:pt>
                <c:pt idx="15">
                  <c:v>0.424018275</c:v>
                </c:pt>
                <c:pt idx="16">
                  <c:v>0.42916147058823528</c:v>
                </c:pt>
                <c:pt idx="17">
                  <c:v>0.42463074444444437</c:v>
                </c:pt>
                <c:pt idx="18">
                  <c:v>0.42027459999999994</c:v>
                </c:pt>
                <c:pt idx="19">
                  <c:v>0.42195493000000006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KolAnt2!$V$59:$V$78</c:f>
              <c:numCache>
                <c:formatCode>General</c:formatCode>
                <c:ptCount val="20"/>
                <c:pt idx="0">
                  <c:v>1.4419999999999999E-3</c:v>
                </c:pt>
                <c:pt idx="1">
                  <c:v>5.6399999999999994E-4</c:v>
                </c:pt>
                <c:pt idx="2">
                  <c:v>3.3599999999999998E-4</c:v>
                </c:pt>
                <c:pt idx="3">
                  <c:v>2.1499999999999999E-4</c:v>
                </c:pt>
                <c:pt idx="4">
                  <c:v>1.8799999999999999E-4</c:v>
                </c:pt>
                <c:pt idx="5">
                  <c:v>1.0900000000000001E-4</c:v>
                </c:pt>
                <c:pt idx="6">
                  <c:v>1E-4</c:v>
                </c:pt>
                <c:pt idx="7">
                  <c:v>9.7999999999999997E-5</c:v>
                </c:pt>
                <c:pt idx="8">
                  <c:v>9.2E-5</c:v>
                </c:pt>
                <c:pt idx="9">
                  <c:v>7.7999999999999999E-5</c:v>
                </c:pt>
                <c:pt idx="10">
                  <c:v>4.8000000000000001E-5</c:v>
                </c:pt>
                <c:pt idx="11">
                  <c:v>2.4000000000000001E-5</c:v>
                </c:pt>
                <c:pt idx="12">
                  <c:v>6.0000000000000002E-6</c:v>
                </c:pt>
                <c:pt idx="13">
                  <c:v>5.0000000000000004E-6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KolAnt2!$W$59:$W$78</c:f>
              <c:numCache>
                <c:formatCode>General</c:formatCode>
                <c:ptCount val="20"/>
                <c:pt idx="0">
                  <c:v>0.87086079999999999</c:v>
                </c:pt>
                <c:pt idx="1">
                  <c:v>0.81163920000000001</c:v>
                </c:pt>
                <c:pt idx="2">
                  <c:v>0.78926720000000006</c:v>
                </c:pt>
                <c:pt idx="3">
                  <c:v>0.78623379999999998</c:v>
                </c:pt>
                <c:pt idx="4">
                  <c:v>0.77329884000000004</c:v>
                </c:pt>
                <c:pt idx="5">
                  <c:v>0.77860953333333338</c:v>
                </c:pt>
                <c:pt idx="6">
                  <c:v>0.79413748571428566</c:v>
                </c:pt>
                <c:pt idx="7">
                  <c:v>0.78574149999999998</c:v>
                </c:pt>
                <c:pt idx="8">
                  <c:v>0.7653367333333333</c:v>
                </c:pt>
                <c:pt idx="9">
                  <c:v>0.75598436000000002</c:v>
                </c:pt>
                <c:pt idx="10">
                  <c:v>0.75577519999999998</c:v>
                </c:pt>
                <c:pt idx="11">
                  <c:v>0.77685059999999995</c:v>
                </c:pt>
                <c:pt idx="12">
                  <c:v>0.79939712307692312</c:v>
                </c:pt>
                <c:pt idx="13">
                  <c:v>0.82967635714285715</c:v>
                </c:pt>
                <c:pt idx="14">
                  <c:v>0.84524225333333336</c:v>
                </c:pt>
                <c:pt idx="15">
                  <c:v>0.86891262499999999</c:v>
                </c:pt>
                <c:pt idx="16">
                  <c:v>0.88063989411764709</c:v>
                </c:pt>
                <c:pt idx="17">
                  <c:v>0.89484906666666664</c:v>
                </c:pt>
                <c:pt idx="18">
                  <c:v>0.89744004210526318</c:v>
                </c:pt>
                <c:pt idx="19">
                  <c:v>0.90579279999999995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KolAnt2!$V$85:$V$104</c:f>
              <c:numCache>
                <c:formatCode>General</c:formatCode>
                <c:ptCount val="20"/>
                <c:pt idx="0">
                  <c:v>2.4000000000000001E-5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KolAnt2!$W$85:$W$104</c:f>
              <c:numCache>
                <c:formatCode>General</c:formatCode>
                <c:ptCount val="20"/>
                <c:pt idx="0">
                  <c:v>0.93245239999999996</c:v>
                </c:pt>
                <c:pt idx="1">
                  <c:v>0.94510519999999998</c:v>
                </c:pt>
                <c:pt idx="2">
                  <c:v>0.95295013333333334</c:v>
                </c:pt>
                <c:pt idx="3">
                  <c:v>0.95864450000000001</c:v>
                </c:pt>
                <c:pt idx="4">
                  <c:v>0.96260559999999995</c:v>
                </c:pt>
                <c:pt idx="5">
                  <c:v>0.96503783333333337</c:v>
                </c:pt>
                <c:pt idx="6">
                  <c:v>0.96668768571428576</c:v>
                </c:pt>
                <c:pt idx="7">
                  <c:v>0.96889227499999997</c:v>
                </c:pt>
                <c:pt idx="8">
                  <c:v>0.96997</c:v>
                </c:pt>
                <c:pt idx="9">
                  <c:v>0.97138577999999998</c:v>
                </c:pt>
                <c:pt idx="10">
                  <c:v>0.97238725454545449</c:v>
                </c:pt>
                <c:pt idx="11">
                  <c:v>0.97348120000000005</c:v>
                </c:pt>
                <c:pt idx="12">
                  <c:v>0.97405423076923081</c:v>
                </c:pt>
                <c:pt idx="13">
                  <c:v>0.97477377142857147</c:v>
                </c:pt>
                <c:pt idx="14">
                  <c:v>0.97549241333333336</c:v>
                </c:pt>
                <c:pt idx="15">
                  <c:v>0.97604432500000005</c:v>
                </c:pt>
                <c:pt idx="16">
                  <c:v>0.97674825882352945</c:v>
                </c:pt>
                <c:pt idx="17">
                  <c:v>0.97704463333333336</c:v>
                </c:pt>
                <c:pt idx="18">
                  <c:v>0.97751540000000003</c:v>
                </c:pt>
                <c:pt idx="19">
                  <c:v>0.97779819000000001</c:v>
                </c:pt>
              </c:numCache>
            </c:numRef>
          </c:val>
        </c:ser>
        <c:marker val="1"/>
        <c:axId val="1150063360"/>
        <c:axId val="1150065280"/>
      </c:lineChart>
      <c:catAx>
        <c:axId val="1150063360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065280"/>
        <c:crosses val="autoZero"/>
        <c:auto val="1"/>
        <c:lblAlgn val="ctr"/>
        <c:lblOffset val="100"/>
      </c:catAx>
      <c:valAx>
        <c:axId val="11500652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всеми агентами решеий из Хэш-таблицы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063360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diamond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KolAnt!$HK$5:$HK$24</c:f>
              <c:numCache>
                <c:formatCode>General</c:formatCode>
                <c:ptCount val="20"/>
                <c:pt idx="0">
                  <c:v>4.0223013400000003</c:v>
                </c:pt>
                <c:pt idx="1">
                  <c:v>7.19942131</c:v>
                </c:pt>
                <c:pt idx="2">
                  <c:v>10.07992456</c:v>
                </c:pt>
                <c:pt idx="3">
                  <c:v>13.14301006</c:v>
                </c:pt>
                <c:pt idx="4">
                  <c:v>16.28118808</c:v>
                </c:pt>
                <c:pt idx="5">
                  <c:v>19.376186069999999</c:v>
                </c:pt>
                <c:pt idx="6">
                  <c:v>22.481668630000001</c:v>
                </c:pt>
                <c:pt idx="7">
                  <c:v>25.609909949999999</c:v>
                </c:pt>
                <c:pt idx="8">
                  <c:v>28.727815769999999</c:v>
                </c:pt>
                <c:pt idx="9">
                  <c:v>31.80334135</c:v>
                </c:pt>
                <c:pt idx="10">
                  <c:v>34.961870439999998</c:v>
                </c:pt>
                <c:pt idx="11">
                  <c:v>38.025640850000002</c:v>
                </c:pt>
                <c:pt idx="12">
                  <c:v>41.288823979999997</c:v>
                </c:pt>
                <c:pt idx="13">
                  <c:v>44.154179720000002</c:v>
                </c:pt>
                <c:pt idx="14">
                  <c:v>47.009820189999999</c:v>
                </c:pt>
                <c:pt idx="15">
                  <c:v>50.024888949999998</c:v>
                </c:pt>
                <c:pt idx="16">
                  <c:v>53.070732460000002</c:v>
                </c:pt>
                <c:pt idx="17">
                  <c:v>56.265757489999999</c:v>
                </c:pt>
                <c:pt idx="18">
                  <c:v>59.358620180000003</c:v>
                </c:pt>
                <c:pt idx="19">
                  <c:v>62.45835512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KolAnt!$HK$32:$HK$51</c:f>
              <c:numCache>
                <c:formatCode>General</c:formatCode>
                <c:ptCount val="20"/>
                <c:pt idx="0">
                  <c:v>4.4679442299999996</c:v>
                </c:pt>
                <c:pt idx="1">
                  <c:v>7.88480369</c:v>
                </c:pt>
                <c:pt idx="2">
                  <c:v>11.17205276</c:v>
                </c:pt>
                <c:pt idx="3">
                  <c:v>14.44670977</c:v>
                </c:pt>
                <c:pt idx="4">
                  <c:v>17.717676860000001</c:v>
                </c:pt>
                <c:pt idx="5">
                  <c:v>20.964091069999998</c:v>
                </c:pt>
                <c:pt idx="6">
                  <c:v>24.229352129999999</c:v>
                </c:pt>
                <c:pt idx="7">
                  <c:v>27.4943393</c:v>
                </c:pt>
                <c:pt idx="8">
                  <c:v>30.74355826</c:v>
                </c:pt>
                <c:pt idx="9">
                  <c:v>34.000234069999998</c:v>
                </c:pt>
                <c:pt idx="10">
                  <c:v>37.33940724</c:v>
                </c:pt>
                <c:pt idx="11">
                  <c:v>40.427603179999998</c:v>
                </c:pt>
                <c:pt idx="12">
                  <c:v>44.05661207</c:v>
                </c:pt>
                <c:pt idx="13">
                  <c:v>46.570705519999997</c:v>
                </c:pt>
                <c:pt idx="14">
                  <c:v>49.931630650000002</c:v>
                </c:pt>
                <c:pt idx="15">
                  <c:v>52.864687179999997</c:v>
                </c:pt>
                <c:pt idx="16">
                  <c:v>56.387603660000003</c:v>
                </c:pt>
                <c:pt idx="17">
                  <c:v>59.391581629999997</c:v>
                </c:pt>
                <c:pt idx="18">
                  <c:v>62.78062422</c:v>
                </c:pt>
                <c:pt idx="19">
                  <c:v>65.446086699999995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KolAnt!$HK$59:$HK$78</c:f>
              <c:numCache>
                <c:formatCode>General</c:formatCode>
                <c:ptCount val="20"/>
                <c:pt idx="0">
                  <c:v>4.90288711</c:v>
                </c:pt>
                <c:pt idx="1">
                  <c:v>8.7258540100000008</c:v>
                </c:pt>
                <c:pt idx="2">
                  <c:v>12.5298737</c:v>
                </c:pt>
                <c:pt idx="3">
                  <c:v>16.314115350000002</c:v>
                </c:pt>
                <c:pt idx="4">
                  <c:v>20.08273951</c:v>
                </c:pt>
                <c:pt idx="5">
                  <c:v>23.869767679999999</c:v>
                </c:pt>
                <c:pt idx="6">
                  <c:v>27.600343769999998</c:v>
                </c:pt>
                <c:pt idx="7">
                  <c:v>31.409179900000002</c:v>
                </c:pt>
                <c:pt idx="8">
                  <c:v>35.114236220000002</c:v>
                </c:pt>
                <c:pt idx="9">
                  <c:v>38.876044200000003</c:v>
                </c:pt>
                <c:pt idx="10">
                  <c:v>42.671318190000001</c:v>
                </c:pt>
                <c:pt idx="11">
                  <c:v>46.524685349999999</c:v>
                </c:pt>
                <c:pt idx="12">
                  <c:v>49.58311939</c:v>
                </c:pt>
                <c:pt idx="13">
                  <c:v>53.23382221</c:v>
                </c:pt>
                <c:pt idx="14">
                  <c:v>56.87717885</c:v>
                </c:pt>
                <c:pt idx="15">
                  <c:v>60.763603060000001</c:v>
                </c:pt>
                <c:pt idx="16">
                  <c:v>64.47803691</c:v>
                </c:pt>
                <c:pt idx="17">
                  <c:v>68.113270060000005</c:v>
                </c:pt>
                <c:pt idx="18">
                  <c:v>71.299555130000002</c:v>
                </c:pt>
                <c:pt idx="19">
                  <c:v>74.911668460000001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KolAnt!$HK$85:$HK$104</c:f>
              <c:numCache>
                <c:formatCode>General</c:formatCode>
                <c:ptCount val="20"/>
                <c:pt idx="0">
                  <c:v>4.9893492300000002</c:v>
                </c:pt>
                <c:pt idx="1">
                  <c:v>8.8831553000000003</c:v>
                </c:pt>
                <c:pt idx="2">
                  <c:v>12.85883265</c:v>
                </c:pt>
                <c:pt idx="3">
                  <c:v>16.814138440000001</c:v>
                </c:pt>
                <c:pt idx="4">
                  <c:v>20.784255829999999</c:v>
                </c:pt>
                <c:pt idx="5">
                  <c:v>24.742055390000001</c:v>
                </c:pt>
                <c:pt idx="6">
                  <c:v>28.688578140000001</c:v>
                </c:pt>
                <c:pt idx="7">
                  <c:v>32.641249129999999</c:v>
                </c:pt>
                <c:pt idx="8">
                  <c:v>36.565012449999998</c:v>
                </c:pt>
                <c:pt idx="9">
                  <c:v>40.494505160000003</c:v>
                </c:pt>
                <c:pt idx="10">
                  <c:v>44.430932839999997</c:v>
                </c:pt>
                <c:pt idx="11">
                  <c:v>48.449033839999998</c:v>
                </c:pt>
                <c:pt idx="12">
                  <c:v>51.76354302</c:v>
                </c:pt>
                <c:pt idx="13">
                  <c:v>55.60044757</c:v>
                </c:pt>
                <c:pt idx="14">
                  <c:v>59.406581279999997</c:v>
                </c:pt>
                <c:pt idx="15">
                  <c:v>63.341431249999999</c:v>
                </c:pt>
                <c:pt idx="16">
                  <c:v>67.157714630000001</c:v>
                </c:pt>
                <c:pt idx="17">
                  <c:v>70.852937220000001</c:v>
                </c:pt>
                <c:pt idx="18">
                  <c:v>74.287601550000005</c:v>
                </c:pt>
                <c:pt idx="19">
                  <c:v>78.341639889999996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KolAnt!$HN$5:$HN$24</c:f>
              <c:numCache>
                <c:formatCode>General</c:formatCode>
                <c:ptCount val="20"/>
                <c:pt idx="0">
                  <c:v>4.0105654788274423</c:v>
                </c:pt>
                <c:pt idx="1">
                  <c:v>7.1844102926283826</c:v>
                </c:pt>
                <c:pt idx="2">
                  <c:v>10.062315583935378</c:v>
                </c:pt>
                <c:pt idx="3">
                  <c:v>13.119421244502984</c:v>
                </c:pt>
                <c:pt idx="4">
                  <c:v>16.251188830287703</c:v>
                </c:pt>
                <c:pt idx="5">
                  <c:v>19.344213792725355</c:v>
                </c:pt>
                <c:pt idx="6">
                  <c:v>22.445592195583533</c:v>
                </c:pt>
                <c:pt idx="7">
                  <c:v>25.566389808928939</c:v>
                </c:pt>
                <c:pt idx="8">
                  <c:v>28.686071825597384</c:v>
                </c:pt>
                <c:pt idx="9">
                  <c:v>31.761397016512532</c:v>
                </c:pt>
                <c:pt idx="10">
                  <c:v>34.908343293953685</c:v>
                </c:pt>
                <c:pt idx="11">
                  <c:v>37.968715008664411</c:v>
                </c:pt>
                <c:pt idx="12">
                  <c:v>41.223437280586325</c:v>
                </c:pt>
                <c:pt idx="13">
                  <c:v>44.052478308962456</c:v>
                </c:pt>
                <c:pt idx="14">
                  <c:v>46.942658136705958</c:v>
                </c:pt>
                <c:pt idx="15">
                  <c:v>49.948699825756151</c:v>
                </c:pt>
                <c:pt idx="16">
                  <c:v>52.986621797160176</c:v>
                </c:pt>
                <c:pt idx="17">
                  <c:v>56.184673392871218</c:v>
                </c:pt>
                <c:pt idx="18">
                  <c:v>59.282565138810902</c:v>
                </c:pt>
                <c:pt idx="19">
                  <c:v>62.381555604259738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KolAnt!$HO$5:$HO$24</c:f>
              <c:numCache>
                <c:formatCode>General</c:formatCode>
                <c:ptCount val="20"/>
                <c:pt idx="0">
                  <c:v>4.0340372011725583</c:v>
                </c:pt>
                <c:pt idx="1">
                  <c:v>7.2144323273716173</c:v>
                </c:pt>
                <c:pt idx="2">
                  <c:v>10.097533536064622</c:v>
                </c:pt>
                <c:pt idx="3">
                  <c:v>13.166598875497016</c:v>
                </c:pt>
                <c:pt idx="4">
                  <c:v>16.311187329712297</c:v>
                </c:pt>
                <c:pt idx="5">
                  <c:v>19.408158347274643</c:v>
                </c:pt>
                <c:pt idx="6">
                  <c:v>22.51774506441647</c:v>
                </c:pt>
                <c:pt idx="7">
                  <c:v>25.653430091071058</c:v>
                </c:pt>
                <c:pt idx="8">
                  <c:v>28.769559714402615</c:v>
                </c:pt>
                <c:pt idx="9">
                  <c:v>31.845285683487468</c:v>
                </c:pt>
                <c:pt idx="10">
                  <c:v>35.015397586046312</c:v>
                </c:pt>
                <c:pt idx="11">
                  <c:v>38.082566691335593</c:v>
                </c:pt>
                <c:pt idx="12">
                  <c:v>41.354210679413669</c:v>
                </c:pt>
                <c:pt idx="13">
                  <c:v>44.255881131037548</c:v>
                </c:pt>
                <c:pt idx="14">
                  <c:v>47.07698224329404</c:v>
                </c:pt>
                <c:pt idx="15">
                  <c:v>50.101078074243844</c:v>
                </c:pt>
                <c:pt idx="16">
                  <c:v>53.154843122839829</c:v>
                </c:pt>
                <c:pt idx="17">
                  <c:v>56.346841587128779</c:v>
                </c:pt>
                <c:pt idx="18">
                  <c:v>59.434675221189103</c:v>
                </c:pt>
                <c:pt idx="19">
                  <c:v>62.535154635740263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KolAnt!$HN$32:$HN$51</c:f>
              <c:numCache>
                <c:formatCode>General</c:formatCode>
                <c:ptCount val="20"/>
                <c:pt idx="0">
                  <c:v>4.4584466351381495</c:v>
                </c:pt>
                <c:pt idx="1">
                  <c:v>7.8772844382936738</c:v>
                </c:pt>
                <c:pt idx="2">
                  <c:v>11.161487549476245</c:v>
                </c:pt>
                <c:pt idx="3">
                  <c:v>14.432657210031552</c:v>
                </c:pt>
                <c:pt idx="4">
                  <c:v>17.699902408554607</c:v>
                </c:pt>
                <c:pt idx="5">
                  <c:v>20.941706236648091</c:v>
                </c:pt>
                <c:pt idx="6">
                  <c:v>24.20468089881053</c:v>
                </c:pt>
                <c:pt idx="7">
                  <c:v>27.468551827407612</c:v>
                </c:pt>
                <c:pt idx="8">
                  <c:v>30.712972409681338</c:v>
                </c:pt>
                <c:pt idx="9">
                  <c:v>33.9703629659925</c:v>
                </c:pt>
                <c:pt idx="10">
                  <c:v>37.299319093155269</c:v>
                </c:pt>
                <c:pt idx="11">
                  <c:v>40.38492875942417</c:v>
                </c:pt>
                <c:pt idx="12">
                  <c:v>43.974280693153666</c:v>
                </c:pt>
                <c:pt idx="13">
                  <c:v>46.523689757124252</c:v>
                </c:pt>
                <c:pt idx="14">
                  <c:v>49.885352216325785</c:v>
                </c:pt>
                <c:pt idx="15">
                  <c:v>52.809064839973118</c:v>
                </c:pt>
                <c:pt idx="16">
                  <c:v>56.3303409693074</c:v>
                </c:pt>
                <c:pt idx="17">
                  <c:v>59.331529600911267</c:v>
                </c:pt>
                <c:pt idx="18">
                  <c:v>62.724862476102892</c:v>
                </c:pt>
                <c:pt idx="19">
                  <c:v>65.361059014423276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KolAnt!$HO$32:$HO$51</c:f>
              <c:numCache>
                <c:formatCode>General</c:formatCode>
                <c:ptCount val="20"/>
                <c:pt idx="0">
                  <c:v>4.4774418248618497</c:v>
                </c:pt>
                <c:pt idx="1">
                  <c:v>7.8923229417063263</c:v>
                </c:pt>
                <c:pt idx="2">
                  <c:v>11.182617970523754</c:v>
                </c:pt>
                <c:pt idx="3">
                  <c:v>14.460762329968448</c:v>
                </c:pt>
                <c:pt idx="4">
                  <c:v>17.735451311445395</c:v>
                </c:pt>
                <c:pt idx="5">
                  <c:v>20.986475903351906</c:v>
                </c:pt>
                <c:pt idx="6">
                  <c:v>24.254023361189468</c:v>
                </c:pt>
                <c:pt idx="7">
                  <c:v>27.520126772592388</c:v>
                </c:pt>
                <c:pt idx="8">
                  <c:v>30.774144110318662</c:v>
                </c:pt>
                <c:pt idx="9">
                  <c:v>34.030105174007495</c:v>
                </c:pt>
                <c:pt idx="10">
                  <c:v>37.379495386844731</c:v>
                </c:pt>
                <c:pt idx="11">
                  <c:v>40.470277600575827</c:v>
                </c:pt>
                <c:pt idx="12">
                  <c:v>44.138943446846334</c:v>
                </c:pt>
                <c:pt idx="13">
                  <c:v>46.617721282875742</c:v>
                </c:pt>
                <c:pt idx="14">
                  <c:v>49.97790908367422</c:v>
                </c:pt>
                <c:pt idx="15">
                  <c:v>52.920309520026876</c:v>
                </c:pt>
                <c:pt idx="16">
                  <c:v>56.444866350692607</c:v>
                </c:pt>
                <c:pt idx="17">
                  <c:v>59.451633659088728</c:v>
                </c:pt>
                <c:pt idx="18">
                  <c:v>62.836385963897108</c:v>
                </c:pt>
                <c:pt idx="19">
                  <c:v>65.531114385576714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KolAnt!$HN$59:$HN$78</c:f>
              <c:numCache>
                <c:formatCode>General</c:formatCode>
                <c:ptCount val="20"/>
                <c:pt idx="0">
                  <c:v>4.8988649969657523</c:v>
                </c:pt>
                <c:pt idx="1">
                  <c:v>8.7204793158234359</c:v>
                </c:pt>
                <c:pt idx="2">
                  <c:v>12.522179429576047</c:v>
                </c:pt>
                <c:pt idx="3">
                  <c:v>16.303894577341378</c:v>
                </c:pt>
                <c:pt idx="4">
                  <c:v>20.070136174965871</c:v>
                </c:pt>
                <c:pt idx="5">
                  <c:v>23.853278594061777</c:v>
                </c:pt>
                <c:pt idx="6">
                  <c:v>27.582552166926806</c:v>
                </c:pt>
                <c:pt idx="7">
                  <c:v>31.386790253157596</c:v>
                </c:pt>
                <c:pt idx="8">
                  <c:v>35.089031840814307</c:v>
                </c:pt>
                <c:pt idx="9">
                  <c:v>38.848955829520662</c:v>
                </c:pt>
                <c:pt idx="10">
                  <c:v>42.644230392073574</c:v>
                </c:pt>
                <c:pt idx="11">
                  <c:v>46.459044449968253</c:v>
                </c:pt>
                <c:pt idx="12">
                  <c:v>49.544082766293528</c:v>
                </c:pt>
                <c:pt idx="13">
                  <c:v>53.186453701567807</c:v>
                </c:pt>
                <c:pt idx="14">
                  <c:v>56.817383572421789</c:v>
                </c:pt>
                <c:pt idx="15">
                  <c:v>60.70606528450196</c:v>
                </c:pt>
                <c:pt idx="16">
                  <c:v>64.423107871197075</c:v>
                </c:pt>
                <c:pt idx="17">
                  <c:v>68.060636379115806</c:v>
                </c:pt>
                <c:pt idx="18">
                  <c:v>71.231336487210399</c:v>
                </c:pt>
                <c:pt idx="19">
                  <c:v>74.819589674191121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KolAnt!$HO$59:$HO$78</c:f>
              <c:numCache>
                <c:formatCode>General</c:formatCode>
                <c:ptCount val="20"/>
                <c:pt idx="0">
                  <c:v>4.9069092230342477</c:v>
                </c:pt>
                <c:pt idx="1">
                  <c:v>8.7312287041765657</c:v>
                </c:pt>
                <c:pt idx="2">
                  <c:v>12.537567970423952</c:v>
                </c:pt>
                <c:pt idx="3">
                  <c:v>16.324336122658625</c:v>
                </c:pt>
                <c:pt idx="4">
                  <c:v>20.095342845034128</c:v>
                </c:pt>
                <c:pt idx="5">
                  <c:v>23.886256765938221</c:v>
                </c:pt>
                <c:pt idx="6">
                  <c:v>27.618135373073191</c:v>
                </c:pt>
                <c:pt idx="7">
                  <c:v>31.431569546842407</c:v>
                </c:pt>
                <c:pt idx="8">
                  <c:v>35.139440599185697</c:v>
                </c:pt>
                <c:pt idx="9">
                  <c:v>38.903132570479343</c:v>
                </c:pt>
                <c:pt idx="10">
                  <c:v>42.698405987926428</c:v>
                </c:pt>
                <c:pt idx="11">
                  <c:v>46.590326250031744</c:v>
                </c:pt>
                <c:pt idx="12">
                  <c:v>49.622156013706473</c:v>
                </c:pt>
                <c:pt idx="13">
                  <c:v>53.281190718432192</c:v>
                </c:pt>
                <c:pt idx="14">
                  <c:v>56.93697412757821</c:v>
                </c:pt>
                <c:pt idx="15">
                  <c:v>60.821140835498042</c:v>
                </c:pt>
                <c:pt idx="16">
                  <c:v>64.532965948802925</c:v>
                </c:pt>
                <c:pt idx="17">
                  <c:v>68.165903740884204</c:v>
                </c:pt>
                <c:pt idx="18">
                  <c:v>71.367773772789604</c:v>
                </c:pt>
                <c:pt idx="19">
                  <c:v>75.003747245808881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KolAnt!$HN$85:$HN$104</c:f>
              <c:numCache>
                <c:formatCode>General</c:formatCode>
                <c:ptCount val="20"/>
                <c:pt idx="0">
                  <c:v>4.9821045445760577</c:v>
                </c:pt>
                <c:pt idx="1">
                  <c:v>8.8754654460178486</c:v>
                </c:pt>
                <c:pt idx="2">
                  <c:v>12.852059195636771</c:v>
                </c:pt>
                <c:pt idx="3">
                  <c:v>16.804993706180824</c:v>
                </c:pt>
                <c:pt idx="4">
                  <c:v>20.774295047962038</c:v>
                </c:pt>
                <c:pt idx="5">
                  <c:v>24.732048978524531</c:v>
                </c:pt>
                <c:pt idx="6">
                  <c:v>28.676154366687655</c:v>
                </c:pt>
                <c:pt idx="7">
                  <c:v>32.625783339535552</c:v>
                </c:pt>
                <c:pt idx="8">
                  <c:v>36.547544006585184</c:v>
                </c:pt>
                <c:pt idx="9">
                  <c:v>40.472457624451671</c:v>
                </c:pt>
                <c:pt idx="10">
                  <c:v>44.410347426250532</c:v>
                </c:pt>
                <c:pt idx="11">
                  <c:v>48.365169120005689</c:v>
                </c:pt>
                <c:pt idx="12">
                  <c:v>51.730363995889221</c:v>
                </c:pt>
                <c:pt idx="13">
                  <c:v>55.565945220771411</c:v>
                </c:pt>
                <c:pt idx="14">
                  <c:v>59.363691547048298</c:v>
                </c:pt>
                <c:pt idx="15">
                  <c:v>63.300794812432031</c:v>
                </c:pt>
                <c:pt idx="16">
                  <c:v>67.116581496640919</c:v>
                </c:pt>
                <c:pt idx="17">
                  <c:v>70.782421994859362</c:v>
                </c:pt>
                <c:pt idx="18">
                  <c:v>74.244537737157486</c:v>
                </c:pt>
                <c:pt idx="19">
                  <c:v>78.238205309768944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KolAnt!$HO$85:$HO$104</c:f>
              <c:numCache>
                <c:formatCode>General</c:formatCode>
                <c:ptCount val="20"/>
                <c:pt idx="0">
                  <c:v>4.9965939154239427</c:v>
                </c:pt>
                <c:pt idx="1">
                  <c:v>8.890845153982152</c:v>
                </c:pt>
                <c:pt idx="2">
                  <c:v>12.865606104363229</c:v>
                </c:pt>
                <c:pt idx="3">
                  <c:v>16.823283173819178</c:v>
                </c:pt>
                <c:pt idx="4">
                  <c:v>20.79421661203796</c:v>
                </c:pt>
                <c:pt idx="5">
                  <c:v>24.75206180147547</c:v>
                </c:pt>
                <c:pt idx="6">
                  <c:v>28.701001913312346</c:v>
                </c:pt>
                <c:pt idx="7">
                  <c:v>32.656714920464445</c:v>
                </c:pt>
                <c:pt idx="8">
                  <c:v>36.582480893414811</c:v>
                </c:pt>
                <c:pt idx="9">
                  <c:v>40.516552695548334</c:v>
                </c:pt>
                <c:pt idx="10">
                  <c:v>44.451518253749462</c:v>
                </c:pt>
                <c:pt idx="11">
                  <c:v>48.532898559994308</c:v>
                </c:pt>
                <c:pt idx="12">
                  <c:v>51.79672204411078</c:v>
                </c:pt>
                <c:pt idx="13">
                  <c:v>55.634949919228589</c:v>
                </c:pt>
                <c:pt idx="14">
                  <c:v>59.449471012951697</c:v>
                </c:pt>
                <c:pt idx="15">
                  <c:v>63.382067687567968</c:v>
                </c:pt>
                <c:pt idx="16">
                  <c:v>67.198847763359083</c:v>
                </c:pt>
                <c:pt idx="17">
                  <c:v>70.92345244514064</c:v>
                </c:pt>
                <c:pt idx="18">
                  <c:v>74.330665362842524</c:v>
                </c:pt>
                <c:pt idx="19">
                  <c:v>78.445074470231049</c:v>
                </c:pt>
              </c:numCache>
            </c:numRef>
          </c:val>
        </c:ser>
        <c:marker val="1"/>
        <c:axId val="1150216448"/>
        <c:axId val="1150239104"/>
      </c:lineChart>
      <c:catAx>
        <c:axId val="1150216448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239104"/>
        <c:crosses val="autoZero"/>
        <c:auto val="1"/>
        <c:lblAlgn val="ctr"/>
        <c:lblOffset val="100"/>
      </c:catAx>
      <c:valAx>
        <c:axId val="115023910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всеми агентами решеий из Хэш-таблицы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216448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KolAnt2!$W$5:$W$24</c:f>
              <c:numCache>
                <c:formatCode>General</c:formatCode>
                <c:ptCount val="20"/>
                <c:pt idx="0">
                  <c:v>3.8646999999999987E-2</c:v>
                </c:pt>
                <c:pt idx="1">
                  <c:v>6.1377599999999921E-2</c:v>
                </c:pt>
                <c:pt idx="2">
                  <c:v>8.0803000000000069E-2</c:v>
                </c:pt>
                <c:pt idx="3">
                  <c:v>9.6916200000000008E-2</c:v>
                </c:pt>
                <c:pt idx="4">
                  <c:v>0.11079775999999997</c:v>
                </c:pt>
                <c:pt idx="5">
                  <c:v>0.12499170000000004</c:v>
                </c:pt>
                <c:pt idx="6">
                  <c:v>0.13243791428571439</c:v>
                </c:pt>
                <c:pt idx="7">
                  <c:v>0.14793782499999997</c:v>
                </c:pt>
                <c:pt idx="8">
                  <c:v>0.16006473333333338</c:v>
                </c:pt>
                <c:pt idx="9">
                  <c:v>0.16683218</c:v>
                </c:pt>
                <c:pt idx="10">
                  <c:v>0.17364967272727272</c:v>
                </c:pt>
                <c:pt idx="11">
                  <c:v>0.18153133333333327</c:v>
                </c:pt>
                <c:pt idx="12">
                  <c:v>0.19175736923076925</c:v>
                </c:pt>
                <c:pt idx="13">
                  <c:v>0.20265341428571426</c:v>
                </c:pt>
                <c:pt idx="14">
                  <c:v>0.20646763999999995</c:v>
                </c:pt>
                <c:pt idx="15">
                  <c:v>0.21901399999999993</c:v>
                </c:pt>
                <c:pt idx="16">
                  <c:v>0.23153083529411755</c:v>
                </c:pt>
                <c:pt idx="17">
                  <c:v>0.22997761111111104</c:v>
                </c:pt>
                <c:pt idx="18">
                  <c:v>0.24175557894736843</c:v>
                </c:pt>
                <c:pt idx="19">
                  <c:v>0.2464296800000001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KolAnt2!$W$32:$W$51</c:f>
              <c:numCache>
                <c:formatCode>General</c:formatCode>
                <c:ptCount val="20"/>
                <c:pt idx="0">
                  <c:v>0.6277412</c:v>
                </c:pt>
                <c:pt idx="1">
                  <c:v>0.5641366000000001</c:v>
                </c:pt>
                <c:pt idx="2">
                  <c:v>0.52547086666666676</c:v>
                </c:pt>
                <c:pt idx="3">
                  <c:v>0.49624904999999997</c:v>
                </c:pt>
                <c:pt idx="4">
                  <c:v>0.47926312000000004</c:v>
                </c:pt>
                <c:pt idx="5">
                  <c:v>0.46185966666666667</c:v>
                </c:pt>
                <c:pt idx="6">
                  <c:v>0.44967191428571429</c:v>
                </c:pt>
                <c:pt idx="7">
                  <c:v>0.45065027499999999</c:v>
                </c:pt>
                <c:pt idx="8">
                  <c:v>0.43583786666666668</c:v>
                </c:pt>
                <c:pt idx="9">
                  <c:v>0.42878240000000001</c:v>
                </c:pt>
                <c:pt idx="10">
                  <c:v>0.43194880000000002</c:v>
                </c:pt>
                <c:pt idx="11">
                  <c:v>0.43089865000000005</c:v>
                </c:pt>
                <c:pt idx="12">
                  <c:v>0.42927873846153841</c:v>
                </c:pt>
                <c:pt idx="13">
                  <c:v>0.42374708571428576</c:v>
                </c:pt>
                <c:pt idx="14">
                  <c:v>0.4201170133333334</c:v>
                </c:pt>
                <c:pt idx="15">
                  <c:v>0.424018275</c:v>
                </c:pt>
                <c:pt idx="16">
                  <c:v>0.42916147058823528</c:v>
                </c:pt>
                <c:pt idx="17">
                  <c:v>0.42463074444444437</c:v>
                </c:pt>
                <c:pt idx="18">
                  <c:v>0.42027459999999994</c:v>
                </c:pt>
                <c:pt idx="19">
                  <c:v>0.42195493000000006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KolAnt2!$W$59:$W$78</c:f>
              <c:numCache>
                <c:formatCode>General</c:formatCode>
                <c:ptCount val="20"/>
                <c:pt idx="0">
                  <c:v>0.87086079999999999</c:v>
                </c:pt>
                <c:pt idx="1">
                  <c:v>0.81163920000000001</c:v>
                </c:pt>
                <c:pt idx="2">
                  <c:v>0.78926720000000006</c:v>
                </c:pt>
                <c:pt idx="3">
                  <c:v>0.78623379999999998</c:v>
                </c:pt>
                <c:pt idx="4">
                  <c:v>0.77329884000000004</c:v>
                </c:pt>
                <c:pt idx="5">
                  <c:v>0.77860953333333338</c:v>
                </c:pt>
                <c:pt idx="6">
                  <c:v>0.79413748571428566</c:v>
                </c:pt>
                <c:pt idx="7">
                  <c:v>0.78574149999999998</c:v>
                </c:pt>
                <c:pt idx="8">
                  <c:v>0.7653367333333333</c:v>
                </c:pt>
                <c:pt idx="9">
                  <c:v>0.75598436000000002</c:v>
                </c:pt>
                <c:pt idx="10">
                  <c:v>0.75577519999999998</c:v>
                </c:pt>
                <c:pt idx="11">
                  <c:v>0.77685059999999995</c:v>
                </c:pt>
                <c:pt idx="12">
                  <c:v>0.79939712307692312</c:v>
                </c:pt>
                <c:pt idx="13">
                  <c:v>0.82967635714285715</c:v>
                </c:pt>
                <c:pt idx="14">
                  <c:v>0.84524225333333336</c:v>
                </c:pt>
                <c:pt idx="15">
                  <c:v>0.86891262499999999</c:v>
                </c:pt>
                <c:pt idx="16">
                  <c:v>0.88063989411764709</c:v>
                </c:pt>
                <c:pt idx="17">
                  <c:v>0.89484906666666664</c:v>
                </c:pt>
                <c:pt idx="18">
                  <c:v>0.89744004210526318</c:v>
                </c:pt>
                <c:pt idx="19">
                  <c:v>0.90579279999999995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KolAnt!$A$85:$A$104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KolAnt2!$W$85:$W$104</c:f>
              <c:numCache>
                <c:formatCode>General</c:formatCode>
                <c:ptCount val="20"/>
                <c:pt idx="0">
                  <c:v>0.93245239999999996</c:v>
                </c:pt>
                <c:pt idx="1">
                  <c:v>0.94510519999999998</c:v>
                </c:pt>
                <c:pt idx="2">
                  <c:v>0.95295013333333334</c:v>
                </c:pt>
                <c:pt idx="3">
                  <c:v>0.95864450000000001</c:v>
                </c:pt>
                <c:pt idx="4">
                  <c:v>0.96260559999999995</c:v>
                </c:pt>
                <c:pt idx="5">
                  <c:v>0.96503783333333337</c:v>
                </c:pt>
                <c:pt idx="6">
                  <c:v>0.96668768571428576</c:v>
                </c:pt>
                <c:pt idx="7">
                  <c:v>0.96889227499999997</c:v>
                </c:pt>
                <c:pt idx="8">
                  <c:v>0.96997</c:v>
                </c:pt>
                <c:pt idx="9">
                  <c:v>0.97138577999999998</c:v>
                </c:pt>
                <c:pt idx="10">
                  <c:v>0.97238725454545449</c:v>
                </c:pt>
                <c:pt idx="11">
                  <c:v>0.97348120000000005</c:v>
                </c:pt>
                <c:pt idx="12">
                  <c:v>0.97405423076923081</c:v>
                </c:pt>
                <c:pt idx="13">
                  <c:v>0.97477377142857147</c:v>
                </c:pt>
                <c:pt idx="14">
                  <c:v>0.97549241333333336</c:v>
                </c:pt>
                <c:pt idx="15">
                  <c:v>0.97604432500000005</c:v>
                </c:pt>
                <c:pt idx="16">
                  <c:v>0.97674825882352945</c:v>
                </c:pt>
                <c:pt idx="17">
                  <c:v>0.97704463333333336</c:v>
                </c:pt>
                <c:pt idx="18">
                  <c:v>0.97751540000000003</c:v>
                </c:pt>
                <c:pt idx="19">
                  <c:v>0.97779819000000001</c:v>
                </c:pt>
              </c:numCache>
            </c:numRef>
          </c:val>
        </c:ser>
        <c:marker val="1"/>
        <c:axId val="1150268928"/>
        <c:axId val="1150270848"/>
      </c:lineChart>
      <c:catAx>
        <c:axId val="1150268928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270848"/>
        <c:crosses val="autoZero"/>
        <c:auto val="1"/>
        <c:lblAlgn val="ctr"/>
        <c:lblOffset val="100"/>
      </c:catAx>
      <c:valAx>
        <c:axId val="1150270848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нового решения агентом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</c:title>
        <c:numFmt formatCode="General" sourceLinked="1"/>
        <c:tickLblPos val="nextTo"/>
        <c:crossAx val="1150268928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RO!$DN$5:$DN$24</c:f>
              <c:numCache>
                <c:formatCode>General</c:formatCode>
                <c:ptCount val="20"/>
                <c:pt idx="0">
                  <c:v>101.6</c:v>
                </c:pt>
                <c:pt idx="1">
                  <c:v>111.5</c:v>
                </c:pt>
                <c:pt idx="2">
                  <c:v>133.46153849999999</c:v>
                </c:pt>
                <c:pt idx="3">
                  <c:v>184.33333329999999</c:v>
                </c:pt>
                <c:pt idx="4">
                  <c:v>145.33333329999999</c:v>
                </c:pt>
                <c:pt idx="5">
                  <c:v>232.57142859999999</c:v>
                </c:pt>
                <c:pt idx="6">
                  <c:v>178.66666670000001</c:v>
                </c:pt>
                <c:pt idx="7">
                  <c:v>185.05882349999999</c:v>
                </c:pt>
                <c:pt idx="8">
                  <c:v>219.4090909</c:v>
                </c:pt>
                <c:pt idx="9">
                  <c:v>221.56521739999999</c:v>
                </c:pt>
                <c:pt idx="10">
                  <c:v>308.22222219999998</c:v>
                </c:pt>
                <c:pt idx="11">
                  <c:v>357.3666667</c:v>
                </c:pt>
                <c:pt idx="12">
                  <c:v>353.16666670000001</c:v>
                </c:pt>
                <c:pt idx="13">
                  <c:v>528.25714289999996</c:v>
                </c:pt>
                <c:pt idx="14">
                  <c:v>699.25531920000003</c:v>
                </c:pt>
                <c:pt idx="15">
                  <c:v>835.25373130000003</c:v>
                </c:pt>
                <c:pt idx="16">
                  <c:v>1154.121212</c:v>
                </c:pt>
                <c:pt idx="17">
                  <c:v>1488.107143</c:v>
                </c:pt>
                <c:pt idx="18">
                  <c:v>2016.938776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RO!$DN$32:$DN$51</c:f>
              <c:numCache>
                <c:formatCode>General</c:formatCode>
                <c:ptCount val="20"/>
                <c:pt idx="0">
                  <c:v>2464.25</c:v>
                </c:pt>
                <c:pt idx="1">
                  <c:v>2345.81</c:v>
                </c:pt>
                <c:pt idx="2">
                  <c:v>2620.02</c:v>
                </c:pt>
                <c:pt idx="3">
                  <c:v>2457.65</c:v>
                </c:pt>
                <c:pt idx="4">
                  <c:v>2474.41</c:v>
                </c:pt>
                <c:pt idx="5">
                  <c:v>2359.7399999999998</c:v>
                </c:pt>
                <c:pt idx="6">
                  <c:v>2448.98</c:v>
                </c:pt>
                <c:pt idx="7">
                  <c:v>2246.4299999999998</c:v>
                </c:pt>
                <c:pt idx="8">
                  <c:v>2090.6</c:v>
                </c:pt>
                <c:pt idx="9">
                  <c:v>2393.7800000000002</c:v>
                </c:pt>
                <c:pt idx="10">
                  <c:v>1812.02</c:v>
                </c:pt>
                <c:pt idx="11">
                  <c:v>2097.89</c:v>
                </c:pt>
                <c:pt idx="12">
                  <c:v>1872.16</c:v>
                </c:pt>
                <c:pt idx="13">
                  <c:v>2118.96</c:v>
                </c:pt>
                <c:pt idx="14">
                  <c:v>2079.5700000000002</c:v>
                </c:pt>
                <c:pt idx="15">
                  <c:v>1881.79</c:v>
                </c:pt>
                <c:pt idx="16">
                  <c:v>1528.64</c:v>
                </c:pt>
                <c:pt idx="17">
                  <c:v>1865.71</c:v>
                </c:pt>
                <c:pt idx="18">
                  <c:v>1956.1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RO!$DN$59:$DN$78</c:f>
              <c:numCache>
                <c:formatCode>General</c:formatCode>
                <c:ptCount val="20"/>
                <c:pt idx="0">
                  <c:v>3070.92</c:v>
                </c:pt>
                <c:pt idx="1">
                  <c:v>3473.93</c:v>
                </c:pt>
                <c:pt idx="2">
                  <c:v>3323.38</c:v>
                </c:pt>
                <c:pt idx="3">
                  <c:v>3371.15</c:v>
                </c:pt>
                <c:pt idx="4">
                  <c:v>3315.29</c:v>
                </c:pt>
                <c:pt idx="5">
                  <c:v>3174.38</c:v>
                </c:pt>
                <c:pt idx="6">
                  <c:v>3606.76</c:v>
                </c:pt>
                <c:pt idx="7">
                  <c:v>3528.89</c:v>
                </c:pt>
                <c:pt idx="8">
                  <c:v>3492.77</c:v>
                </c:pt>
                <c:pt idx="9">
                  <c:v>4145.8599999999997</c:v>
                </c:pt>
                <c:pt idx="10">
                  <c:v>4504.59</c:v>
                </c:pt>
                <c:pt idx="11">
                  <c:v>3325.26</c:v>
                </c:pt>
                <c:pt idx="12">
                  <c:v>3545.26</c:v>
                </c:pt>
                <c:pt idx="13">
                  <c:v>3465.11</c:v>
                </c:pt>
                <c:pt idx="14">
                  <c:v>3145.55</c:v>
                </c:pt>
                <c:pt idx="15">
                  <c:v>3459.14</c:v>
                </c:pt>
                <c:pt idx="16">
                  <c:v>3596.77</c:v>
                </c:pt>
                <c:pt idx="17">
                  <c:v>2390.5</c:v>
                </c:pt>
                <c:pt idx="18">
                  <c:v>2007.45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RO!$DN$85:$DN$104</c:f>
              <c:numCache>
                <c:formatCode>General</c:formatCode>
                <c:ptCount val="20"/>
                <c:pt idx="0">
                  <c:v>2477.4699999999998</c:v>
                </c:pt>
                <c:pt idx="1">
                  <c:v>2731.85</c:v>
                </c:pt>
                <c:pt idx="2">
                  <c:v>2499.38</c:v>
                </c:pt>
                <c:pt idx="3">
                  <c:v>3842.89</c:v>
                </c:pt>
                <c:pt idx="4">
                  <c:v>2695.01</c:v>
                </c:pt>
                <c:pt idx="5">
                  <c:v>2860.42</c:v>
                </c:pt>
                <c:pt idx="6">
                  <c:v>2166.4299999999998</c:v>
                </c:pt>
                <c:pt idx="7">
                  <c:v>2863.13</c:v>
                </c:pt>
                <c:pt idx="8">
                  <c:v>2069.0700000000002</c:v>
                </c:pt>
                <c:pt idx="9">
                  <c:v>2310.88</c:v>
                </c:pt>
                <c:pt idx="10">
                  <c:v>2012.86</c:v>
                </c:pt>
                <c:pt idx="11">
                  <c:v>1974.95</c:v>
                </c:pt>
                <c:pt idx="12">
                  <c:v>1852.42</c:v>
                </c:pt>
                <c:pt idx="13">
                  <c:v>2022.83</c:v>
                </c:pt>
                <c:pt idx="14">
                  <c:v>1787.75</c:v>
                </c:pt>
                <c:pt idx="15">
                  <c:v>1810.82</c:v>
                </c:pt>
                <c:pt idx="16">
                  <c:v>1489.63</c:v>
                </c:pt>
                <c:pt idx="17">
                  <c:v>1819.67</c:v>
                </c:pt>
                <c:pt idx="18">
                  <c:v>2071.56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RO!$DQ$5:$DQ$24</c:f>
              <c:numCache>
                <c:formatCode>General</c:formatCode>
                <c:ptCount val="20"/>
                <c:pt idx="0">
                  <c:v>42.925502152979611</c:v>
                </c:pt>
                <c:pt idx="1">
                  <c:v>77.287330563079422</c:v>
                </c:pt>
                <c:pt idx="2">
                  <c:v>82.883117358677737</c:v>
                </c:pt>
                <c:pt idx="3">
                  <c:v>86.944975531485298</c:v>
                </c:pt>
                <c:pt idx="4">
                  <c:v>97.510440013180414</c:v>
                </c:pt>
                <c:pt idx="5">
                  <c:v>155.08875292088248</c:v>
                </c:pt>
                <c:pt idx="6">
                  <c:v>93.564424326900522</c:v>
                </c:pt>
                <c:pt idx="7">
                  <c:v>113.14878827974891</c:v>
                </c:pt>
                <c:pt idx="8">
                  <c:v>145.48228238689384</c:v>
                </c:pt>
                <c:pt idx="9">
                  <c:v>139.97572947677602</c:v>
                </c:pt>
                <c:pt idx="10">
                  <c:v>207.20844523501168</c:v>
                </c:pt>
                <c:pt idx="11">
                  <c:v>240.95272026043381</c:v>
                </c:pt>
                <c:pt idx="12">
                  <c:v>259.65771752761145</c:v>
                </c:pt>
                <c:pt idx="13">
                  <c:v>373.05872517904447</c:v>
                </c:pt>
                <c:pt idx="14">
                  <c:v>529.58791008119067</c:v>
                </c:pt>
                <c:pt idx="15">
                  <c:v>638.87113043154568</c:v>
                </c:pt>
                <c:pt idx="16">
                  <c:v>841.33124567226719</c:v>
                </c:pt>
                <c:pt idx="17">
                  <c:v>1167.6956137473771</c:v>
                </c:pt>
                <c:pt idx="18">
                  <c:v>1635.927721090678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RO!$DR$5:$DR$24</c:f>
              <c:numCache>
                <c:formatCode>General</c:formatCode>
                <c:ptCount val="20"/>
                <c:pt idx="0">
                  <c:v>160.27449784702037</c:v>
                </c:pt>
                <c:pt idx="1">
                  <c:v>145.71266943692058</c:v>
                </c:pt>
                <c:pt idx="2">
                  <c:v>184.03995964132224</c:v>
                </c:pt>
                <c:pt idx="3">
                  <c:v>281.7216910685147</c:v>
                </c:pt>
                <c:pt idx="4">
                  <c:v>193.15622658681957</c:v>
                </c:pt>
                <c:pt idx="5">
                  <c:v>310.0541042791175</c:v>
                </c:pt>
                <c:pt idx="6">
                  <c:v>263.76890907309951</c:v>
                </c:pt>
                <c:pt idx="7">
                  <c:v>256.96885872025109</c:v>
                </c:pt>
                <c:pt idx="8">
                  <c:v>293.33589941310618</c:v>
                </c:pt>
                <c:pt idx="9">
                  <c:v>303.15470532322399</c:v>
                </c:pt>
                <c:pt idx="10">
                  <c:v>409.23599916498824</c:v>
                </c:pt>
                <c:pt idx="11">
                  <c:v>473.78061313956619</c:v>
                </c:pt>
                <c:pt idx="12">
                  <c:v>446.67561587238856</c:v>
                </c:pt>
                <c:pt idx="13">
                  <c:v>683.45556062095545</c:v>
                </c:pt>
                <c:pt idx="14">
                  <c:v>868.92272831880939</c:v>
                </c:pt>
                <c:pt idx="15">
                  <c:v>1031.6363321684544</c:v>
                </c:pt>
                <c:pt idx="16">
                  <c:v>1466.9111783277328</c:v>
                </c:pt>
                <c:pt idx="17">
                  <c:v>1808.5186722526228</c:v>
                </c:pt>
                <c:pt idx="18">
                  <c:v>2397.9498309093219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RO!$DQ$32:$DQ$51</c:f>
              <c:numCache>
                <c:formatCode>General</c:formatCode>
                <c:ptCount val="20"/>
                <c:pt idx="0">
                  <c:v>1794.8911844501035</c:v>
                </c:pt>
                <c:pt idx="1">
                  <c:v>1639.016376040563</c:v>
                </c:pt>
                <c:pt idx="2">
                  <c:v>1921.4053291718028</c:v>
                </c:pt>
                <c:pt idx="3">
                  <c:v>1759.0898351776707</c:v>
                </c:pt>
                <c:pt idx="4">
                  <c:v>1686.8686098846704</c:v>
                </c:pt>
                <c:pt idx="5">
                  <c:v>1879.0587134486116</c:v>
                </c:pt>
                <c:pt idx="6">
                  <c:v>1859.6848679351997</c:v>
                </c:pt>
                <c:pt idx="7">
                  <c:v>1571.6669570488448</c:v>
                </c:pt>
                <c:pt idx="8">
                  <c:v>1538.5016136848069</c:v>
                </c:pt>
                <c:pt idx="9">
                  <c:v>1656.3781586864066</c:v>
                </c:pt>
                <c:pt idx="10">
                  <c:v>1270.8560098477444</c:v>
                </c:pt>
                <c:pt idx="11">
                  <c:v>1520.1052243634922</c:v>
                </c:pt>
                <c:pt idx="12">
                  <c:v>1377.6361290197351</c:v>
                </c:pt>
                <c:pt idx="13">
                  <c:v>1470.0785329152623</c:v>
                </c:pt>
                <c:pt idx="14">
                  <c:v>1559.9135131893549</c:v>
                </c:pt>
                <c:pt idx="15">
                  <c:v>1354.4301886871528</c:v>
                </c:pt>
                <c:pt idx="16">
                  <c:v>1085.8211783558318</c:v>
                </c:pt>
                <c:pt idx="17">
                  <c:v>1205.3708668499485</c:v>
                </c:pt>
                <c:pt idx="18">
                  <c:v>1650.0949230630313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RO!$DR$32:$DR$51</c:f>
              <c:numCache>
                <c:formatCode>General</c:formatCode>
                <c:ptCount val="20"/>
                <c:pt idx="0">
                  <c:v>3133.6088155498965</c:v>
                </c:pt>
                <c:pt idx="1">
                  <c:v>3052.6036239594368</c:v>
                </c:pt>
                <c:pt idx="2">
                  <c:v>3318.6346708281972</c:v>
                </c:pt>
                <c:pt idx="3">
                  <c:v>3156.2101648223297</c:v>
                </c:pt>
                <c:pt idx="4">
                  <c:v>3261.9513901153296</c:v>
                </c:pt>
                <c:pt idx="5">
                  <c:v>2840.4212865513878</c:v>
                </c:pt>
                <c:pt idx="6">
                  <c:v>3038.2751320648003</c:v>
                </c:pt>
                <c:pt idx="7">
                  <c:v>2921.1930429511549</c:v>
                </c:pt>
                <c:pt idx="8">
                  <c:v>2642.6983863151927</c:v>
                </c:pt>
                <c:pt idx="9">
                  <c:v>3131.1818413135938</c:v>
                </c:pt>
                <c:pt idx="10">
                  <c:v>2353.1839901522553</c:v>
                </c:pt>
                <c:pt idx="11">
                  <c:v>2675.6747756365075</c:v>
                </c:pt>
                <c:pt idx="12">
                  <c:v>2366.6838709802651</c:v>
                </c:pt>
                <c:pt idx="13">
                  <c:v>2767.8414670847378</c:v>
                </c:pt>
                <c:pt idx="14">
                  <c:v>2599.2264868106454</c:v>
                </c:pt>
                <c:pt idx="15">
                  <c:v>2409.1498113128473</c:v>
                </c:pt>
                <c:pt idx="16">
                  <c:v>1971.4588216441684</c:v>
                </c:pt>
                <c:pt idx="17">
                  <c:v>2526.0491331500516</c:v>
                </c:pt>
                <c:pt idx="18">
                  <c:v>2262.1050769369685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RO!$DQ$59:$DQ$78</c:f>
              <c:numCache>
                <c:formatCode>General</c:formatCode>
                <c:ptCount val="20"/>
                <c:pt idx="0">
                  <c:v>2254.1355556645767</c:v>
                </c:pt>
                <c:pt idx="1">
                  <c:v>2603.1816873293506</c:v>
                </c:pt>
                <c:pt idx="2">
                  <c:v>2485.12673580309</c:v>
                </c:pt>
                <c:pt idx="3">
                  <c:v>2542.1880845641945</c:v>
                </c:pt>
                <c:pt idx="4">
                  <c:v>2395.4606730637897</c:v>
                </c:pt>
                <c:pt idx="5">
                  <c:v>2252.2747419710622</c:v>
                </c:pt>
                <c:pt idx="6">
                  <c:v>2632.7687418047035</c:v>
                </c:pt>
                <c:pt idx="7">
                  <c:v>2483.5052620085321</c:v>
                </c:pt>
                <c:pt idx="8">
                  <c:v>2509.5079845696314</c:v>
                </c:pt>
                <c:pt idx="9">
                  <c:v>3022.318768096261</c:v>
                </c:pt>
                <c:pt idx="10">
                  <c:v>3338.3044265371086</c:v>
                </c:pt>
                <c:pt idx="11">
                  <c:v>2411.3413140206962</c:v>
                </c:pt>
                <c:pt idx="12">
                  <c:v>2591.9210468519095</c:v>
                </c:pt>
                <c:pt idx="13">
                  <c:v>2120.534530266817</c:v>
                </c:pt>
                <c:pt idx="14">
                  <c:v>2101.18799441391</c:v>
                </c:pt>
                <c:pt idx="15">
                  <c:v>2323.5558071990213</c:v>
                </c:pt>
                <c:pt idx="16">
                  <c:v>2334.8874588610115</c:v>
                </c:pt>
                <c:pt idx="17">
                  <c:v>1359.3951083706759</c:v>
                </c:pt>
                <c:pt idx="18">
                  <c:v>1668.0933062865565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RO!$DR$59:$DR$78</c:f>
              <c:numCache>
                <c:formatCode>General</c:formatCode>
                <c:ptCount val="20"/>
                <c:pt idx="0">
                  <c:v>3887.7044443354234</c:v>
                </c:pt>
                <c:pt idx="1">
                  <c:v>4344.6783126706487</c:v>
                </c:pt>
                <c:pt idx="2">
                  <c:v>4161.6332641969102</c:v>
                </c:pt>
                <c:pt idx="3">
                  <c:v>4200.1119154358057</c:v>
                </c:pt>
                <c:pt idx="4">
                  <c:v>4235.1193269362102</c:v>
                </c:pt>
                <c:pt idx="5">
                  <c:v>4096.485258028938</c:v>
                </c:pt>
                <c:pt idx="6">
                  <c:v>4580.7512581952969</c:v>
                </c:pt>
                <c:pt idx="7">
                  <c:v>4574.2747379914672</c:v>
                </c:pt>
                <c:pt idx="8">
                  <c:v>4476.0320154303681</c:v>
                </c:pt>
                <c:pt idx="9">
                  <c:v>5269.4012319037383</c:v>
                </c:pt>
                <c:pt idx="10">
                  <c:v>5670.8755734628921</c:v>
                </c:pt>
                <c:pt idx="11">
                  <c:v>4239.1786859793037</c:v>
                </c:pt>
                <c:pt idx="12">
                  <c:v>4498.5989531480909</c:v>
                </c:pt>
                <c:pt idx="13">
                  <c:v>4809.6854697331837</c:v>
                </c:pt>
                <c:pt idx="14">
                  <c:v>4189.9120055860903</c:v>
                </c:pt>
                <c:pt idx="15">
                  <c:v>4594.7241928009789</c:v>
                </c:pt>
                <c:pt idx="16">
                  <c:v>4858.6525411389885</c:v>
                </c:pt>
                <c:pt idx="17">
                  <c:v>3421.6048916293239</c:v>
                </c:pt>
                <c:pt idx="18">
                  <c:v>2346.8066937134436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RO!$DQ$85:$DQ$104</c:f>
              <c:numCache>
                <c:formatCode>General</c:formatCode>
                <c:ptCount val="20"/>
                <c:pt idx="0">
                  <c:v>1778.8793381233336</c:v>
                </c:pt>
                <c:pt idx="1">
                  <c:v>1939.5937556892341</c:v>
                </c:pt>
                <c:pt idx="2">
                  <c:v>1634.653832344427</c:v>
                </c:pt>
                <c:pt idx="3">
                  <c:v>2230.4468815712567</c:v>
                </c:pt>
                <c:pt idx="4">
                  <c:v>1933.6981640183326</c:v>
                </c:pt>
                <c:pt idx="5">
                  <c:v>1914.3152250384071</c:v>
                </c:pt>
                <c:pt idx="6">
                  <c:v>1333.1161366983131</c:v>
                </c:pt>
                <c:pt idx="7">
                  <c:v>1863.7237932817438</c:v>
                </c:pt>
                <c:pt idx="8">
                  <c:v>1194.138258734899</c:v>
                </c:pt>
                <c:pt idx="9">
                  <c:v>1651.8328903413549</c:v>
                </c:pt>
                <c:pt idx="10">
                  <c:v>1528.4958141976949</c:v>
                </c:pt>
                <c:pt idx="11">
                  <c:v>1265.5562381882683</c:v>
                </c:pt>
                <c:pt idx="12">
                  <c:v>1170.8325079506767</c:v>
                </c:pt>
                <c:pt idx="13">
                  <c:v>1501.7438293197501</c:v>
                </c:pt>
                <c:pt idx="14">
                  <c:v>1280.4762310736342</c:v>
                </c:pt>
                <c:pt idx="15">
                  <c:v>1419.9714767381838</c:v>
                </c:pt>
                <c:pt idx="16">
                  <c:v>1144.1651747955598</c:v>
                </c:pt>
                <c:pt idx="17">
                  <c:v>1442.7755331161702</c:v>
                </c:pt>
                <c:pt idx="18">
                  <c:v>1625.349098700812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RO!$A$85:$A$103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RO!$DR$85:$DR$104</c:f>
              <c:numCache>
                <c:formatCode>General</c:formatCode>
                <c:ptCount val="20"/>
                <c:pt idx="0">
                  <c:v>3176.060661876666</c:v>
                </c:pt>
                <c:pt idx="1">
                  <c:v>3524.1062443107658</c:v>
                </c:pt>
                <c:pt idx="2">
                  <c:v>3364.1061676555732</c:v>
                </c:pt>
                <c:pt idx="3">
                  <c:v>5455.3331184287435</c:v>
                </c:pt>
                <c:pt idx="4">
                  <c:v>3456.3218359816678</c:v>
                </c:pt>
                <c:pt idx="5">
                  <c:v>3806.5247749615928</c:v>
                </c:pt>
                <c:pt idx="6">
                  <c:v>2999.7438633016864</c:v>
                </c:pt>
                <c:pt idx="7">
                  <c:v>3862.5362067182564</c:v>
                </c:pt>
                <c:pt idx="8">
                  <c:v>2944.0017412651014</c:v>
                </c:pt>
                <c:pt idx="9">
                  <c:v>2969.9271096586453</c:v>
                </c:pt>
                <c:pt idx="10">
                  <c:v>2497.2241858023049</c:v>
                </c:pt>
                <c:pt idx="11">
                  <c:v>2684.3437618117318</c:v>
                </c:pt>
                <c:pt idx="12">
                  <c:v>2534.0074920493234</c:v>
                </c:pt>
                <c:pt idx="13">
                  <c:v>2543.9161706802497</c:v>
                </c:pt>
                <c:pt idx="14">
                  <c:v>2295.0237689263658</c:v>
                </c:pt>
                <c:pt idx="15">
                  <c:v>2201.6685232618161</c:v>
                </c:pt>
                <c:pt idx="16">
                  <c:v>1835.0948252044404</c:v>
                </c:pt>
                <c:pt idx="17">
                  <c:v>2196.5644668838299</c:v>
                </c:pt>
                <c:pt idx="18">
                  <c:v>2517.7709012991882</c:v>
                </c:pt>
              </c:numCache>
            </c:numRef>
          </c:val>
        </c:ser>
        <c:marker val="1"/>
        <c:axId val="1150312832"/>
        <c:axId val="1150314752"/>
      </c:lineChart>
      <c:catAx>
        <c:axId val="1150312832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</c:title>
        <c:numFmt formatCode="General" sourceLinked="1"/>
        <c:tickLblPos val="nextTo"/>
        <c:crossAx val="1150314752"/>
        <c:crosses val="autoZero"/>
        <c:auto val="1"/>
        <c:lblAlgn val="ctr"/>
        <c:lblOffset val="100"/>
      </c:catAx>
      <c:valAx>
        <c:axId val="11503147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Количество решений</a:t>
                </a:r>
              </a:p>
            </c:rich>
          </c:tx>
          <c:layout/>
        </c:title>
        <c:numFmt formatCode="General" sourceLinked="1"/>
        <c:tickLblPos val="nextTo"/>
        <c:crossAx val="1150312832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</c:legend>
    <c:plotVisOnly val="1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lineChart>
        <c:grouping val="standard"/>
        <c:ser>
          <c:idx val="0"/>
          <c:order val="0"/>
          <c:tx>
            <c:v>Неоптимальные koef2=0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RO!$E$5:$E$24</c:f>
              <c:numCache>
                <c:formatCode>General</c:formatCode>
                <c:ptCount val="20"/>
                <c:pt idx="0">
                  <c:v>1.191E-3</c:v>
                </c:pt>
                <c:pt idx="1">
                  <c:v>1.2561499999999999E-3</c:v>
                </c:pt>
                <c:pt idx="2">
                  <c:v>1.3446E-3</c:v>
                </c:pt>
                <c:pt idx="3">
                  <c:v>1.52925E-3</c:v>
                </c:pt>
                <c:pt idx="4">
                  <c:v>1.6478E-3</c:v>
                </c:pt>
                <c:pt idx="5">
                  <c:v>1.8519000000000001E-3</c:v>
                </c:pt>
                <c:pt idx="6">
                  <c:v>2.1075500000000001E-3</c:v>
                </c:pt>
                <c:pt idx="7">
                  <c:v>2.39025E-3</c:v>
                </c:pt>
                <c:pt idx="8">
                  <c:v>2.6810500000000004E-3</c:v>
                </c:pt>
                <c:pt idx="9">
                  <c:v>3.0904999999999999E-3</c:v>
                </c:pt>
                <c:pt idx="10">
                  <c:v>3.6744500000000001E-3</c:v>
                </c:pt>
                <c:pt idx="11">
                  <c:v>4.4053500000000006E-3</c:v>
                </c:pt>
                <c:pt idx="12">
                  <c:v>5.4708999999999999E-3</c:v>
                </c:pt>
                <c:pt idx="13">
                  <c:v>6.7973E-3</c:v>
                </c:pt>
                <c:pt idx="14">
                  <c:v>8.9304999999999992E-3</c:v>
                </c:pt>
                <c:pt idx="15">
                  <c:v>1.215275E-2</c:v>
                </c:pt>
                <c:pt idx="16">
                  <c:v>1.863625E-2</c:v>
                </c:pt>
                <c:pt idx="17">
                  <c:v>3.2480799999999997E-2</c:v>
                </c:pt>
                <c:pt idx="18">
                  <c:v>7.990585E-2</c:v>
                </c:pt>
              </c:numCache>
            </c:numRef>
          </c:val>
        </c:ser>
        <c:ser>
          <c:idx val="1"/>
          <c:order val="1"/>
          <c:tx>
            <c:v>Неоптимальные koef2=1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RO!$E$32:$E$51</c:f>
              <c:numCache>
                <c:formatCode>General</c:formatCode>
                <c:ptCount val="20"/>
                <c:pt idx="0">
                  <c:v>0.10072985000000001</c:v>
                </c:pt>
                <c:pt idx="1">
                  <c:v>0.10283399999999999</c:v>
                </c:pt>
                <c:pt idx="2">
                  <c:v>0.10507264999999999</c:v>
                </c:pt>
                <c:pt idx="3">
                  <c:v>0.10750165</c:v>
                </c:pt>
                <c:pt idx="4">
                  <c:v>0.11003055</c:v>
                </c:pt>
                <c:pt idx="5">
                  <c:v>0.11199835</c:v>
                </c:pt>
                <c:pt idx="6">
                  <c:v>0.11509885</c:v>
                </c:pt>
                <c:pt idx="7">
                  <c:v>0.11842374999999999</c:v>
                </c:pt>
                <c:pt idx="8">
                  <c:v>0.12175834999999999</c:v>
                </c:pt>
                <c:pt idx="9">
                  <c:v>0.12513125</c:v>
                </c:pt>
                <c:pt idx="10">
                  <c:v>0.12925734999999999</c:v>
                </c:pt>
                <c:pt idx="11">
                  <c:v>0.13358855</c:v>
                </c:pt>
                <c:pt idx="12">
                  <c:v>0.13858205000000001</c:v>
                </c:pt>
                <c:pt idx="13">
                  <c:v>0.14495705</c:v>
                </c:pt>
                <c:pt idx="14">
                  <c:v>0.1513813</c:v>
                </c:pt>
                <c:pt idx="15">
                  <c:v>0.15939420000000001</c:v>
                </c:pt>
                <c:pt idx="16">
                  <c:v>0.16886514999999999</c:v>
                </c:pt>
                <c:pt idx="17">
                  <c:v>0.18520935000000002</c:v>
                </c:pt>
                <c:pt idx="18">
                  <c:v>0.22202490000000003</c:v>
                </c:pt>
              </c:numCache>
            </c:numRef>
          </c:val>
        </c:ser>
        <c:ser>
          <c:idx val="2"/>
          <c:order val="2"/>
          <c:tx>
            <c:v>Оптимальные koef2=0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RO!$E$59:$E$78</c:f>
              <c:numCache>
                <c:formatCode>General</c:formatCode>
                <c:ptCount val="20"/>
                <c:pt idx="0">
                  <c:v>0.62237330000000002</c:v>
                </c:pt>
                <c:pt idx="1">
                  <c:v>0.61482835000000002</c:v>
                </c:pt>
                <c:pt idx="2">
                  <c:v>0.60977139999999996</c:v>
                </c:pt>
                <c:pt idx="3">
                  <c:v>0.60728760000000004</c:v>
                </c:pt>
                <c:pt idx="4">
                  <c:v>0.60578989999999999</c:v>
                </c:pt>
                <c:pt idx="5">
                  <c:v>0.60577330000000007</c:v>
                </c:pt>
                <c:pt idx="6">
                  <c:v>0.60719440000000002</c:v>
                </c:pt>
                <c:pt idx="7">
                  <c:v>0.60899629999999993</c:v>
                </c:pt>
                <c:pt idx="8">
                  <c:v>0.61167159999999998</c:v>
                </c:pt>
                <c:pt idx="9">
                  <c:v>0.61570360000000002</c:v>
                </c:pt>
                <c:pt idx="10">
                  <c:v>0.61899775000000001</c:v>
                </c:pt>
                <c:pt idx="11">
                  <c:v>0.62329269999999992</c:v>
                </c:pt>
                <c:pt idx="12">
                  <c:v>0.62812805000000005</c:v>
                </c:pt>
                <c:pt idx="13">
                  <c:v>0.63402970000000003</c:v>
                </c:pt>
                <c:pt idx="14">
                  <c:v>0.64083980000000007</c:v>
                </c:pt>
                <c:pt idx="15">
                  <c:v>0.64769785000000002</c:v>
                </c:pt>
                <c:pt idx="16">
                  <c:v>0.65687954999999998</c:v>
                </c:pt>
                <c:pt idx="17">
                  <c:v>0.66916575</c:v>
                </c:pt>
                <c:pt idx="18">
                  <c:v>0.68741449999999993</c:v>
                </c:pt>
              </c:numCache>
            </c:numRef>
          </c:val>
        </c:ser>
        <c:ser>
          <c:idx val="3"/>
          <c:order val="3"/>
          <c:tx>
            <c:v>Оптимальные koef2=1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RO!$E$85:$E$104</c:f>
              <c:numCache>
                <c:formatCode>General</c:formatCode>
                <c:ptCount val="20"/>
                <c:pt idx="0">
                  <c:v>0.66248604999999994</c:v>
                </c:pt>
                <c:pt idx="1">
                  <c:v>0.65672215</c:v>
                </c:pt>
                <c:pt idx="2">
                  <c:v>0.65366515000000003</c:v>
                </c:pt>
                <c:pt idx="3">
                  <c:v>0.64936364999999996</c:v>
                </c:pt>
                <c:pt idx="4">
                  <c:v>0.64762945000000005</c:v>
                </c:pt>
                <c:pt idx="5">
                  <c:v>0.64722469999999999</c:v>
                </c:pt>
                <c:pt idx="6">
                  <c:v>0.64454864999999995</c:v>
                </c:pt>
                <c:pt idx="7">
                  <c:v>0.64762744999999999</c:v>
                </c:pt>
                <c:pt idx="8">
                  <c:v>0.6516499</c:v>
                </c:pt>
                <c:pt idx="9">
                  <c:v>0.65207015000000002</c:v>
                </c:pt>
                <c:pt idx="10">
                  <c:v>0.65077169999999995</c:v>
                </c:pt>
                <c:pt idx="11">
                  <c:v>0.65502764999999996</c:v>
                </c:pt>
                <c:pt idx="12">
                  <c:v>0.6660050500000001</c:v>
                </c:pt>
                <c:pt idx="13">
                  <c:v>0.67065279999999994</c:v>
                </c:pt>
                <c:pt idx="14">
                  <c:v>0.66716609999999998</c:v>
                </c:pt>
                <c:pt idx="15">
                  <c:v>0.6773728</c:v>
                </c:pt>
                <c:pt idx="16">
                  <c:v>0.71481005000000009</c:v>
                </c:pt>
                <c:pt idx="17">
                  <c:v>0.76017044999999994</c:v>
                </c:pt>
                <c:pt idx="18">
                  <c:v>0.81650460000000002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RO!$H$5:$H$24</c:f>
              <c:numCache>
                <c:formatCode>General</c:formatCode>
                <c:ptCount val="20"/>
                <c:pt idx="0">
                  <c:v>1.1470173704287703E-3</c:v>
                </c:pt>
                <c:pt idx="1">
                  <c:v>1.207463960514743E-3</c:v>
                </c:pt>
                <c:pt idx="2">
                  <c:v>1.2954767331281806E-3</c:v>
                </c:pt>
                <c:pt idx="3">
                  <c:v>1.4716152385187552E-3</c:v>
                </c:pt>
                <c:pt idx="4">
                  <c:v>1.5849371965321304E-3</c:v>
                </c:pt>
                <c:pt idx="5">
                  <c:v>1.7827129619989409E-3</c:v>
                </c:pt>
                <c:pt idx="6">
                  <c:v>2.0258795569227154E-3</c:v>
                </c:pt>
                <c:pt idx="7">
                  <c:v>2.3004353316935372E-3</c:v>
                </c:pt>
                <c:pt idx="8">
                  <c:v>2.5875580751613279E-3</c:v>
                </c:pt>
                <c:pt idx="9">
                  <c:v>2.9634451739916977E-3</c:v>
                </c:pt>
                <c:pt idx="10">
                  <c:v>3.5469641021240394E-3</c:v>
                </c:pt>
                <c:pt idx="11">
                  <c:v>4.2490745999219336E-3</c:v>
                </c:pt>
                <c:pt idx="12">
                  <c:v>5.2561885606248245E-3</c:v>
                </c:pt>
                <c:pt idx="13">
                  <c:v>6.5457285398956401E-3</c:v>
                </c:pt>
                <c:pt idx="14">
                  <c:v>8.6477994724235546E-3</c:v>
                </c:pt>
                <c:pt idx="15">
                  <c:v>1.1767288646758205E-2</c:v>
                </c:pt>
                <c:pt idx="16">
                  <c:v>1.8013506877199756E-2</c:v>
                </c:pt>
                <c:pt idx="17">
                  <c:v>3.1530907680738157E-2</c:v>
                </c:pt>
                <c:pt idx="18">
                  <c:v>7.8000818872253477E-2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RO!$I$5:$I$24</c:f>
              <c:numCache>
                <c:formatCode>General</c:formatCode>
                <c:ptCount val="20"/>
                <c:pt idx="0">
                  <c:v>1.2349826295712297E-3</c:v>
                </c:pt>
                <c:pt idx="1">
                  <c:v>1.3048360394852568E-3</c:v>
                </c:pt>
                <c:pt idx="2">
                  <c:v>1.3937232668718195E-3</c:v>
                </c:pt>
                <c:pt idx="3">
                  <c:v>1.586884761481245E-3</c:v>
                </c:pt>
                <c:pt idx="4">
                  <c:v>1.7106628034678694E-3</c:v>
                </c:pt>
                <c:pt idx="5">
                  <c:v>1.921087038001059E-3</c:v>
                </c:pt>
                <c:pt idx="6">
                  <c:v>2.1892204430772849E-3</c:v>
                </c:pt>
                <c:pt idx="7">
                  <c:v>2.4800646683064628E-3</c:v>
                </c:pt>
                <c:pt idx="8">
                  <c:v>2.7745419248386724E-3</c:v>
                </c:pt>
                <c:pt idx="9">
                  <c:v>3.2175548260083026E-3</c:v>
                </c:pt>
                <c:pt idx="10">
                  <c:v>3.8019358978759609E-3</c:v>
                </c:pt>
                <c:pt idx="11">
                  <c:v>4.5616254000780667E-3</c:v>
                </c:pt>
                <c:pt idx="12">
                  <c:v>5.6856114393751761E-3</c:v>
                </c:pt>
                <c:pt idx="13">
                  <c:v>7.0488714601043599E-3</c:v>
                </c:pt>
                <c:pt idx="14">
                  <c:v>9.2132005275764456E-3</c:v>
                </c:pt>
                <c:pt idx="15">
                  <c:v>1.2538211353241797E-2</c:v>
                </c:pt>
                <c:pt idx="16">
                  <c:v>1.9258993122800244E-2</c:v>
                </c:pt>
                <c:pt idx="17">
                  <c:v>3.3430692319261844E-2</c:v>
                </c:pt>
                <c:pt idx="18">
                  <c:v>8.1810881127746524E-2</c:v>
                </c:pt>
              </c:numCache>
            </c:numRef>
          </c:val>
        </c:ser>
        <c:ser>
          <c:idx val="6"/>
          <c:order val="6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RO!$H$32:$H$51</c:f>
              <c:numCache>
                <c:formatCode>General</c:formatCode>
                <c:ptCount val="20"/>
                <c:pt idx="0">
                  <c:v>0.10024867382016575</c:v>
                </c:pt>
                <c:pt idx="1">
                  <c:v>0.10234995838987117</c:v>
                </c:pt>
                <c:pt idx="2">
                  <c:v>0.10453111311058984</c:v>
                </c:pt>
                <c:pt idx="3">
                  <c:v>0.10696129229408748</c:v>
                </c:pt>
                <c:pt idx="4">
                  <c:v>0.10942008393073724</c:v>
                </c:pt>
                <c:pt idx="5">
                  <c:v>0.11143512918818704</c:v>
                </c:pt>
                <c:pt idx="6">
                  <c:v>0.11452556682329519</c:v>
                </c:pt>
                <c:pt idx="7">
                  <c:v>0.11785271652310478</c:v>
                </c:pt>
                <c:pt idx="8">
                  <c:v>0.12111036638538356</c:v>
                </c:pt>
                <c:pt idx="9">
                  <c:v>0.12449118789772007</c:v>
                </c:pt>
                <c:pt idx="10">
                  <c:v>0.12857378969292549</c:v>
                </c:pt>
                <c:pt idx="11">
                  <c:v>0.13291433414882603</c:v>
                </c:pt>
                <c:pt idx="12">
                  <c:v>0.137792586510149</c:v>
                </c:pt>
                <c:pt idx="13">
                  <c:v>0.14404284437916431</c:v>
                </c:pt>
                <c:pt idx="14">
                  <c:v>0.15045789656657249</c:v>
                </c:pt>
                <c:pt idx="15">
                  <c:v>0.15825545442788977</c:v>
                </c:pt>
                <c:pt idx="16">
                  <c:v>0.16742893401232398</c:v>
                </c:pt>
                <c:pt idx="17">
                  <c:v>0.18365951738697178</c:v>
                </c:pt>
                <c:pt idx="18">
                  <c:v>0.21890586665147657</c:v>
                </c:pt>
              </c:numCache>
            </c:numRef>
          </c:val>
        </c:ser>
        <c:ser>
          <c:idx val="7"/>
          <c:order val="7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RO!$I$32:$I$51</c:f>
              <c:numCache>
                <c:formatCode>General</c:formatCode>
                <c:ptCount val="20"/>
                <c:pt idx="0">
                  <c:v>0.10121102617983427</c:v>
                </c:pt>
                <c:pt idx="1">
                  <c:v>0.10331804161012882</c:v>
                </c:pt>
                <c:pt idx="2">
                  <c:v>0.10561418688941016</c:v>
                </c:pt>
                <c:pt idx="3">
                  <c:v>0.10804200770591255</c:v>
                </c:pt>
                <c:pt idx="4">
                  <c:v>0.11064101606926277</c:v>
                </c:pt>
                <c:pt idx="5">
                  <c:v>0.11256157081181295</c:v>
                </c:pt>
                <c:pt idx="6">
                  <c:v>0.11567213317670481</c:v>
                </c:pt>
                <c:pt idx="7">
                  <c:v>0.11899478347689522</c:v>
                </c:pt>
                <c:pt idx="8">
                  <c:v>0.12240633361461643</c:v>
                </c:pt>
                <c:pt idx="9">
                  <c:v>0.12577131210227993</c:v>
                </c:pt>
                <c:pt idx="10">
                  <c:v>0.12994091030707453</c:v>
                </c:pt>
                <c:pt idx="11">
                  <c:v>0.13426276585117394</c:v>
                </c:pt>
                <c:pt idx="12">
                  <c:v>0.139371513489851</c:v>
                </c:pt>
                <c:pt idx="13">
                  <c:v>0.14587125562083567</c:v>
                </c:pt>
                <c:pt idx="14">
                  <c:v>0.1523047034334275</c:v>
                </c:pt>
                <c:pt idx="15">
                  <c:v>0.16053294557211023</c:v>
                </c:pt>
                <c:pt idx="16">
                  <c:v>0.17030136598767601</c:v>
                </c:pt>
                <c:pt idx="17">
                  <c:v>0.18675918261302824</c:v>
                </c:pt>
                <c:pt idx="18">
                  <c:v>0.22514393334852345</c:v>
                </c:pt>
              </c:numCache>
            </c:numRef>
          </c:val>
        </c:ser>
        <c:ser>
          <c:idx val="8"/>
          <c:order val="8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RO!$H$59:$H$78</c:f>
              <c:numCache>
                <c:formatCode>General</c:formatCode>
                <c:ptCount val="20"/>
                <c:pt idx="0">
                  <c:v>0.62196623569104192</c:v>
                </c:pt>
                <c:pt idx="1">
                  <c:v>0.61437063563492333</c:v>
                </c:pt>
                <c:pt idx="2">
                  <c:v>0.60924763878581745</c:v>
                </c:pt>
                <c:pt idx="3">
                  <c:v>0.60675779740006419</c:v>
                </c:pt>
                <c:pt idx="4">
                  <c:v>0.60519445381546633</c:v>
                </c:pt>
                <c:pt idx="5">
                  <c:v>0.60514930258056066</c:v>
                </c:pt>
                <c:pt idx="6">
                  <c:v>0.60656236680707731</c:v>
                </c:pt>
                <c:pt idx="7">
                  <c:v>0.60827324805364114</c:v>
                </c:pt>
                <c:pt idx="8">
                  <c:v>0.61094368869148019</c:v>
                </c:pt>
                <c:pt idx="9">
                  <c:v>0.61499328512123141</c:v>
                </c:pt>
                <c:pt idx="10">
                  <c:v>0.61828210619531176</c:v>
                </c:pt>
                <c:pt idx="11">
                  <c:v>0.62251251606295599</c:v>
                </c:pt>
                <c:pt idx="12">
                  <c:v>0.62732298191663327</c:v>
                </c:pt>
                <c:pt idx="13">
                  <c:v>0.63315187959606301</c:v>
                </c:pt>
                <c:pt idx="14">
                  <c:v>0.63974420397153509</c:v>
                </c:pt>
                <c:pt idx="15">
                  <c:v>0.64649800049000772</c:v>
                </c:pt>
                <c:pt idx="16">
                  <c:v>0.65519088751233112</c:v>
                </c:pt>
                <c:pt idx="17">
                  <c:v>0.66708087316709963</c:v>
                </c:pt>
                <c:pt idx="18">
                  <c:v>0.68427813944467397</c:v>
                </c:pt>
              </c:numCache>
            </c:numRef>
          </c:val>
        </c:ser>
        <c:ser>
          <c:idx val="9"/>
          <c:order val="9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RO!$I$59:$I$78</c:f>
              <c:numCache>
                <c:formatCode>General</c:formatCode>
                <c:ptCount val="20"/>
                <c:pt idx="0">
                  <c:v>0.62278036430895811</c:v>
                </c:pt>
                <c:pt idx="1">
                  <c:v>0.6152860643650766</c:v>
                </c:pt>
                <c:pt idx="2">
                  <c:v>0.61029516121418248</c:v>
                </c:pt>
                <c:pt idx="3">
                  <c:v>0.60781740259993577</c:v>
                </c:pt>
                <c:pt idx="4">
                  <c:v>0.60638534618453366</c:v>
                </c:pt>
                <c:pt idx="5">
                  <c:v>0.60639729741943937</c:v>
                </c:pt>
                <c:pt idx="6">
                  <c:v>0.60782643319292273</c:v>
                </c:pt>
                <c:pt idx="7">
                  <c:v>0.60971935194635885</c:v>
                </c:pt>
                <c:pt idx="8">
                  <c:v>0.61239951130851988</c:v>
                </c:pt>
                <c:pt idx="9">
                  <c:v>0.61641391487876851</c:v>
                </c:pt>
                <c:pt idx="10">
                  <c:v>0.61971339380468826</c:v>
                </c:pt>
                <c:pt idx="11">
                  <c:v>0.62407288393704397</c:v>
                </c:pt>
                <c:pt idx="12">
                  <c:v>0.62893311808336672</c:v>
                </c:pt>
                <c:pt idx="13">
                  <c:v>0.63490752040393705</c:v>
                </c:pt>
                <c:pt idx="14">
                  <c:v>0.64193539602846494</c:v>
                </c:pt>
                <c:pt idx="15">
                  <c:v>0.64889769950999243</c:v>
                </c:pt>
                <c:pt idx="16">
                  <c:v>0.65856821248766884</c:v>
                </c:pt>
                <c:pt idx="17">
                  <c:v>0.67125062683290027</c:v>
                </c:pt>
                <c:pt idx="18">
                  <c:v>0.69055086055532588</c:v>
                </c:pt>
              </c:numCache>
            </c:numRef>
          </c:val>
        </c:ser>
        <c:ser>
          <c:idx val="10"/>
          <c:order val="10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RO!$H$85:$H$104</c:f>
              <c:numCache>
                <c:formatCode>General</c:formatCode>
                <c:ptCount val="20"/>
                <c:pt idx="0">
                  <c:v>0.6593601065083049</c:v>
                </c:pt>
                <c:pt idx="1">
                  <c:v>0.65335488971197764</c:v>
                </c:pt>
                <c:pt idx="2">
                  <c:v>0.65032803582965815</c:v>
                </c:pt>
                <c:pt idx="3">
                  <c:v>0.64634056921013427</c:v>
                </c:pt>
                <c:pt idx="4">
                  <c:v>0.64378639314407049</c:v>
                </c:pt>
                <c:pt idx="5">
                  <c:v>0.64355014331253779</c:v>
                </c:pt>
                <c:pt idx="6">
                  <c:v>0.64079807322380378</c:v>
                </c:pt>
                <c:pt idx="7">
                  <c:v>0.6433761122542222</c:v>
                </c:pt>
                <c:pt idx="8">
                  <c:v>0.64831564927133511</c:v>
                </c:pt>
                <c:pt idx="9">
                  <c:v>0.64757637690576408</c:v>
                </c:pt>
                <c:pt idx="10">
                  <c:v>0.64597878913807105</c:v>
                </c:pt>
                <c:pt idx="11">
                  <c:v>0.65103563427265931</c:v>
                </c:pt>
                <c:pt idx="12">
                  <c:v>0.66244455199422869</c:v>
                </c:pt>
                <c:pt idx="13">
                  <c:v>0.66434495426451001</c:v>
                </c:pt>
                <c:pt idx="14">
                  <c:v>0.66057005573336736</c:v>
                </c:pt>
                <c:pt idx="15">
                  <c:v>0.67341190102744686</c:v>
                </c:pt>
                <c:pt idx="16">
                  <c:v>0.71312088458688183</c:v>
                </c:pt>
                <c:pt idx="17">
                  <c:v>0.75856721524900816</c:v>
                </c:pt>
                <c:pt idx="18">
                  <c:v>0.81520164849798826</c:v>
                </c:pt>
              </c:numCache>
            </c:numRef>
          </c:val>
        </c:ser>
        <c:ser>
          <c:idx val="11"/>
          <c:order val="11"/>
          <c:spPr>
            <a:ln w="15875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RO!$A$85:$A$104</c:f>
              <c:numCache>
                <c:formatCode>General</c:formatCode>
                <c:ptCount val="2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RO!$I$85:$I$104</c:f>
              <c:numCache>
                <c:formatCode>General</c:formatCode>
                <c:ptCount val="20"/>
                <c:pt idx="0">
                  <c:v>0.66561199349169498</c:v>
                </c:pt>
                <c:pt idx="1">
                  <c:v>0.66008941028802237</c:v>
                </c:pt>
                <c:pt idx="2">
                  <c:v>0.6570022641703418</c:v>
                </c:pt>
                <c:pt idx="3">
                  <c:v>0.65238673078986564</c:v>
                </c:pt>
                <c:pt idx="4">
                  <c:v>0.6514725068559295</c:v>
                </c:pt>
                <c:pt idx="5">
                  <c:v>0.65089925668746218</c:v>
                </c:pt>
                <c:pt idx="6">
                  <c:v>0.64829922677619611</c:v>
                </c:pt>
                <c:pt idx="7">
                  <c:v>0.65187878774577779</c:v>
                </c:pt>
                <c:pt idx="8">
                  <c:v>0.65498415072866478</c:v>
                </c:pt>
                <c:pt idx="9">
                  <c:v>0.65656392309423595</c:v>
                </c:pt>
                <c:pt idx="10">
                  <c:v>0.65556461086192896</c:v>
                </c:pt>
                <c:pt idx="11">
                  <c:v>0.65901966572734072</c:v>
                </c:pt>
                <c:pt idx="12">
                  <c:v>0.66956554800577139</c:v>
                </c:pt>
                <c:pt idx="13">
                  <c:v>0.67696064573548997</c:v>
                </c:pt>
                <c:pt idx="14">
                  <c:v>0.67376214426663272</c:v>
                </c:pt>
                <c:pt idx="15">
                  <c:v>0.68133369897255314</c:v>
                </c:pt>
                <c:pt idx="16">
                  <c:v>0.71649921541311823</c:v>
                </c:pt>
                <c:pt idx="17">
                  <c:v>0.76177368475099183</c:v>
                </c:pt>
                <c:pt idx="18">
                  <c:v>0.8178075515020119</c:v>
                </c:pt>
              </c:numCache>
            </c:numRef>
          </c:val>
        </c:ser>
        <c:marker val="1"/>
        <c:axId val="1150371712"/>
        <c:axId val="1150386176"/>
      </c:lineChart>
      <c:catAx>
        <c:axId val="1150371712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>
                    <a:latin typeface="Times New Roman" pitchFamily="18" charset="0"/>
                    <a:cs typeface="Times New Roman" pitchFamily="18" charset="0"/>
                  </a:rPr>
                  <a:t>Количество агентов на итерации </a:t>
                </a:r>
                <a:r>
                  <a:rPr lang="en-US">
                    <a:latin typeface="Times New Roman" pitchFamily="18" charset="0"/>
                    <a:cs typeface="Times New Roman" pitchFamily="18" charset="0"/>
                  </a:rPr>
                  <a:t>N</a:t>
                </a:r>
                <a:endParaRPr lang="ru-RU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</c:title>
        <c:numFmt formatCode="General" sourceLinked="1"/>
        <c:tickLblPos val="nextTo"/>
        <c:crossAx val="1150386176"/>
        <c:crosses val="autoZero"/>
        <c:auto val="1"/>
        <c:lblAlgn val="ctr"/>
        <c:lblOffset val="100"/>
      </c:catAx>
      <c:valAx>
        <c:axId val="115038617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000">
                    <a:latin typeface="Times New Roman" pitchFamily="18" charset="0"/>
                    <a:cs typeface="Times New Roman" pitchFamily="18" charset="0"/>
                  </a:rPr>
                  <a:t>Частота</a:t>
                </a:r>
                <a:r>
                  <a:rPr lang="ru-RU" sz="1000" baseline="0">
                    <a:latin typeface="Times New Roman" pitchFamily="18" charset="0"/>
                    <a:cs typeface="Times New Roman" pitchFamily="18" charset="0"/>
                  </a:rPr>
                  <a:t> нахождения нового решения одним агентом</a:t>
                </a:r>
                <a:endParaRPr lang="ru-RU" sz="10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</c:title>
        <c:numFmt formatCode="General" sourceLinked="1"/>
        <c:tickLblPos val="nextTo"/>
        <c:crossAx val="1150371712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</c:legend>
    <c:plotVisOnly val="1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233</xdr:col>
      <xdr:colOff>1200150</xdr:colOff>
      <xdr:row>1</xdr:row>
      <xdr:rowOff>28575</xdr:rowOff>
    </xdr:from>
    <xdr:to>
      <xdr:col>234</xdr:col>
      <xdr:colOff>1447800</xdr:colOff>
      <xdr:row>20</xdr:row>
      <xdr:rowOff>171450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234</xdr:col>
      <xdr:colOff>1657350</xdr:colOff>
      <xdr:row>1</xdr:row>
      <xdr:rowOff>57150</xdr:rowOff>
    </xdr:from>
    <xdr:to>
      <xdr:col>235</xdr:col>
      <xdr:colOff>1905000</xdr:colOff>
      <xdr:row>21</xdr:row>
      <xdr:rowOff>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234</xdr:col>
      <xdr:colOff>1676400</xdr:colOff>
      <xdr:row>22</xdr:row>
      <xdr:rowOff>57150</xdr:rowOff>
    </xdr:from>
    <xdr:to>
      <xdr:col>235</xdr:col>
      <xdr:colOff>1924050</xdr:colOff>
      <xdr:row>37</xdr:row>
      <xdr:rowOff>85725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233</xdr:col>
      <xdr:colOff>1171575</xdr:colOff>
      <xdr:row>43</xdr:row>
      <xdr:rowOff>9525</xdr:rowOff>
    </xdr:from>
    <xdr:to>
      <xdr:col>234</xdr:col>
      <xdr:colOff>1419225</xdr:colOff>
      <xdr:row>62</xdr:row>
      <xdr:rowOff>152400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233</xdr:col>
      <xdr:colOff>1162050</xdr:colOff>
      <xdr:row>63</xdr:row>
      <xdr:rowOff>28575</xdr:rowOff>
    </xdr:from>
    <xdr:to>
      <xdr:col>234</xdr:col>
      <xdr:colOff>1409700</xdr:colOff>
      <xdr:row>82</xdr:row>
      <xdr:rowOff>171450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234</xdr:col>
      <xdr:colOff>1724025</xdr:colOff>
      <xdr:row>63</xdr:row>
      <xdr:rowOff>38100</xdr:rowOff>
    </xdr:from>
    <xdr:to>
      <xdr:col>235</xdr:col>
      <xdr:colOff>1971675</xdr:colOff>
      <xdr:row>82</xdr:row>
      <xdr:rowOff>180975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234</xdr:col>
      <xdr:colOff>1628775</xdr:colOff>
      <xdr:row>41</xdr:row>
      <xdr:rowOff>76200</xdr:rowOff>
    </xdr:from>
    <xdr:to>
      <xdr:col>235</xdr:col>
      <xdr:colOff>1876425</xdr:colOff>
      <xdr:row>61</xdr:row>
      <xdr:rowOff>19050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238</xdr:col>
      <xdr:colOff>981075</xdr:colOff>
      <xdr:row>2</xdr:row>
      <xdr:rowOff>0</xdr:rowOff>
    </xdr:from>
    <xdr:to>
      <xdr:col>239</xdr:col>
      <xdr:colOff>1228725</xdr:colOff>
      <xdr:row>21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239</xdr:col>
      <xdr:colOff>1438275</xdr:colOff>
      <xdr:row>2</xdr:row>
      <xdr:rowOff>28575</xdr:rowOff>
    </xdr:from>
    <xdr:to>
      <xdr:col>240</xdr:col>
      <xdr:colOff>1685925</xdr:colOff>
      <xdr:row>21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239</xdr:col>
      <xdr:colOff>1438275</xdr:colOff>
      <xdr:row>23</xdr:row>
      <xdr:rowOff>114300</xdr:rowOff>
    </xdr:from>
    <xdr:to>
      <xdr:col>240</xdr:col>
      <xdr:colOff>1685925</xdr:colOff>
      <xdr:row>43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238</xdr:col>
      <xdr:colOff>952500</xdr:colOff>
      <xdr:row>43</xdr:row>
      <xdr:rowOff>180975</xdr:rowOff>
    </xdr:from>
    <xdr:to>
      <xdr:col>239</xdr:col>
      <xdr:colOff>1200150</xdr:colOff>
      <xdr:row>63</xdr:row>
      <xdr:rowOff>123825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238</xdr:col>
      <xdr:colOff>942975</xdr:colOff>
      <xdr:row>64</xdr:row>
      <xdr:rowOff>0</xdr:rowOff>
    </xdr:from>
    <xdr:to>
      <xdr:col>239</xdr:col>
      <xdr:colOff>1190625</xdr:colOff>
      <xdr:row>83</xdr:row>
      <xdr:rowOff>142875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239</xdr:col>
      <xdr:colOff>1419225</xdr:colOff>
      <xdr:row>44</xdr:row>
      <xdr:rowOff>19050</xdr:rowOff>
    </xdr:from>
    <xdr:to>
      <xdr:col>240</xdr:col>
      <xdr:colOff>1666875</xdr:colOff>
      <xdr:row>63</xdr:row>
      <xdr:rowOff>161925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231</xdr:col>
      <xdr:colOff>0</xdr:colOff>
      <xdr:row>1</xdr:row>
      <xdr:rowOff>0</xdr:rowOff>
    </xdr:from>
    <xdr:to>
      <xdr:col>238</xdr:col>
      <xdr:colOff>304800</xdr:colOff>
      <xdr:row>20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231</xdr:col>
      <xdr:colOff>142875</xdr:colOff>
      <xdr:row>21</xdr:row>
      <xdr:rowOff>85725</xdr:rowOff>
    </xdr:from>
    <xdr:to>
      <xdr:col>238</xdr:col>
      <xdr:colOff>447675</xdr:colOff>
      <xdr:row>43</xdr:row>
      <xdr:rowOff>28575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104"/>
  <sheetViews>
    <sheetView workbookViewId="0">
      <selection activeCell="DQ86" sqref="DQ86"/>
    </sheetView>
  </sheetViews>
  <sheetFormatPr defaultColWidth="64.85546875" defaultRowHeight="15.75" thickBottom="1"/>
  <cols>
    <col min="1" max="1" width="7.85546875" style="3" customWidth="1"/>
    <col min="2" max="2" width="10" style="3" bestFit="1" customWidth="1"/>
    <col min="3" max="3" width="12" style="3" bestFit="1" customWidth="1"/>
    <col min="4" max="4" width="11.5703125" style="3" bestFit="1" customWidth="1"/>
    <col min="5" max="5" width="6" style="3" customWidth="1"/>
    <col min="6" max="6" width="13.28515625" style="3" customWidth="1"/>
    <col min="7" max="7" width="11.5703125" style="3" bestFit="1" customWidth="1"/>
    <col min="8" max="8" width="13.5703125" style="3" customWidth="1"/>
    <col min="9" max="9" width="6" style="3" bestFit="1" customWidth="1"/>
    <col min="10" max="10" width="7.85546875" style="3" bestFit="1" customWidth="1"/>
    <col min="11" max="11" width="8.7109375" style="3" bestFit="1" customWidth="1"/>
    <col min="12" max="12" width="10" style="3" bestFit="1" customWidth="1"/>
    <col min="13" max="13" width="9.5703125" style="3" bestFit="1" customWidth="1"/>
    <col min="14" max="14" width="17.85546875" style="3" bestFit="1" customWidth="1"/>
    <col min="15" max="15" width="22.140625" style="3" bestFit="1" customWidth="1"/>
    <col min="16" max="16" width="23.140625" style="3" bestFit="1" customWidth="1"/>
    <col min="17" max="17" width="24.5703125" style="3" bestFit="1" customWidth="1"/>
    <col min="18" max="18" width="14.5703125" style="3" bestFit="1" customWidth="1"/>
    <col min="19" max="19" width="16.140625" style="3" bestFit="1" customWidth="1"/>
    <col min="20" max="20" width="13.5703125" style="3" customWidth="1"/>
    <col min="21" max="21" width="12.5703125" style="3" customWidth="1"/>
    <col min="22" max="22" width="17.28515625" style="3" customWidth="1"/>
    <col min="23" max="23" width="11.5703125" style="3" bestFit="1" customWidth="1"/>
    <col min="24" max="24" width="13.5703125" style="3" bestFit="1" customWidth="1"/>
    <col min="25" max="25" width="11" style="3" bestFit="1" customWidth="1"/>
    <col min="26" max="26" width="18.7109375" style="3" bestFit="1" customWidth="1"/>
    <col min="27" max="27" width="12" style="3" bestFit="1" customWidth="1"/>
    <col min="28" max="31" width="8.5703125" style="3" customWidth="1"/>
    <col min="32" max="33" width="12" style="3" bestFit="1" customWidth="1"/>
    <col min="34" max="36" width="5" style="3" bestFit="1" customWidth="1"/>
    <col min="37" max="37" width="6" style="3" bestFit="1" customWidth="1"/>
    <col min="38" max="38" width="5" style="3" bestFit="1" customWidth="1"/>
    <col min="39" max="39" width="6" style="3" bestFit="1" customWidth="1"/>
    <col min="40" max="40" width="5" style="3" bestFit="1" customWidth="1"/>
    <col min="41" max="41" width="6" style="3" bestFit="1" customWidth="1"/>
    <col min="42" max="42" width="5" style="3" bestFit="1" customWidth="1"/>
    <col min="43" max="43" width="7" style="3" bestFit="1" customWidth="1"/>
    <col min="44" max="44" width="6" style="3" bestFit="1" customWidth="1"/>
    <col min="45" max="45" width="7" style="3" bestFit="1" customWidth="1"/>
    <col min="46" max="46" width="6" style="3" bestFit="1" customWidth="1"/>
    <col min="47" max="47" width="8" style="3" bestFit="1" customWidth="1"/>
    <col min="48" max="48" width="6" style="3" bestFit="1" customWidth="1"/>
    <col min="49" max="49" width="8" style="3" bestFit="1" customWidth="1"/>
    <col min="50" max="67" width="12" style="3" bestFit="1" customWidth="1"/>
    <col min="68" max="68" width="5" style="3" bestFit="1" customWidth="1"/>
    <col min="69" max="69" width="3.85546875" style="3" bestFit="1" customWidth="1"/>
    <col min="70" max="70" width="5" style="3" bestFit="1" customWidth="1"/>
    <col min="71" max="71" width="3.85546875" style="3" bestFit="1" customWidth="1"/>
    <col min="72" max="72" width="5" style="3" bestFit="1" customWidth="1"/>
    <col min="73" max="73" width="3.85546875" style="3" bestFit="1" customWidth="1"/>
    <col min="74" max="74" width="5" style="3" bestFit="1" customWidth="1"/>
    <col min="75" max="75" width="3.85546875" style="3" bestFit="1" customWidth="1"/>
    <col min="76" max="76" width="5" style="3" bestFit="1" customWidth="1"/>
    <col min="77" max="77" width="3.85546875" style="3" bestFit="1" customWidth="1"/>
    <col min="78" max="78" width="6" style="3" bestFit="1" customWidth="1"/>
    <col min="79" max="79" width="3.85546875" style="3" bestFit="1" customWidth="1"/>
    <col min="80" max="80" width="2.7109375" style="3" bestFit="1" customWidth="1"/>
    <col min="81" max="81" width="3.85546875" style="3" bestFit="1" customWidth="1"/>
    <col min="82" max="85" width="9.7109375" style="3" customWidth="1"/>
    <col min="86" max="86" width="5" style="3" bestFit="1" customWidth="1"/>
    <col min="87" max="88" width="6" style="3" bestFit="1" customWidth="1"/>
    <col min="89" max="89" width="7" style="3" bestFit="1" customWidth="1"/>
    <col min="90" max="90" width="6" style="3" bestFit="1" customWidth="1"/>
    <col min="91" max="91" width="8" style="3" bestFit="1" customWidth="1"/>
    <col min="92" max="92" width="6" style="3" bestFit="1" customWidth="1"/>
    <col min="93" max="93" width="8" style="3" bestFit="1" customWidth="1"/>
    <col min="94" max="94" width="6" style="3" bestFit="1" customWidth="1"/>
    <col min="95" max="95" width="8" style="3" bestFit="1" customWidth="1"/>
    <col min="96" max="96" width="6" style="3" bestFit="1" customWidth="1"/>
    <col min="97" max="97" width="8" style="3" bestFit="1" customWidth="1"/>
    <col min="98" max="98" width="6" style="3" bestFit="1" customWidth="1"/>
    <col min="99" max="99" width="9" style="3" bestFit="1" customWidth="1"/>
    <col min="100" max="100" width="6" style="3" bestFit="1" customWidth="1"/>
    <col min="101" max="101" width="9" style="3" bestFit="1" customWidth="1"/>
    <col min="102" max="119" width="12" style="3" bestFit="1" customWidth="1"/>
    <col min="120" max="122" width="11.5703125" style="3" bestFit="1" customWidth="1"/>
    <col min="123" max="123" width="3.85546875" style="3" bestFit="1" customWidth="1"/>
    <col min="124" max="124" width="5" style="3" bestFit="1" customWidth="1"/>
    <col min="125" max="125" width="3.85546875" style="3" bestFit="1" customWidth="1"/>
    <col min="126" max="126" width="5" style="3" bestFit="1" customWidth="1"/>
    <col min="127" max="127" width="3.85546875" style="3" bestFit="1" customWidth="1"/>
    <col min="128" max="128" width="5" style="3" bestFit="1" customWidth="1"/>
    <col min="129" max="129" width="3.85546875" style="3" bestFit="1" customWidth="1"/>
    <col min="130" max="130" width="6" style="3" bestFit="1" customWidth="1"/>
    <col min="131" max="131" width="3.85546875" style="3" bestFit="1" customWidth="1"/>
    <col min="132" max="132" width="2.7109375" style="3" bestFit="1" customWidth="1"/>
    <col min="133" max="133" width="3.85546875" style="3" bestFit="1" customWidth="1"/>
    <col min="134" max="137" width="6.42578125" style="3" customWidth="1"/>
    <col min="138" max="154" width="11" style="3" bestFit="1" customWidth="1"/>
    <col min="155" max="159" width="5" style="3" bestFit="1" customWidth="1"/>
    <col min="160" max="160" width="6" style="3" bestFit="1" customWidth="1"/>
    <col min="161" max="161" width="2.7109375" style="3" bestFit="1" customWidth="1"/>
    <col min="162" max="162" width="4.42578125" style="3" customWidth="1"/>
    <col min="163" max="163" width="4" style="3" bestFit="1" customWidth="1"/>
    <col min="164" max="164" width="5" style="3" bestFit="1" customWidth="1"/>
    <col min="165" max="165" width="4" style="3" bestFit="1" customWidth="1"/>
    <col min="166" max="174" width="5" style="3" bestFit="1" customWidth="1"/>
    <col min="175" max="175" width="4" style="3" bestFit="1" customWidth="1"/>
    <col min="176" max="184" width="5" style="3" bestFit="1" customWidth="1"/>
    <col min="185" max="185" width="6" style="3" bestFit="1" customWidth="1"/>
    <col min="186" max="186" width="2" style="3" bestFit="1" customWidth="1"/>
    <col min="187" max="187" width="5.85546875" style="3" customWidth="1"/>
    <col min="188" max="189" width="11" style="3" bestFit="1" customWidth="1"/>
    <col min="190" max="195" width="10" style="3" bestFit="1" customWidth="1"/>
    <col min="196" max="204" width="12" style="3" bestFit="1" customWidth="1"/>
    <col min="205" max="209" width="5" style="3" bestFit="1" customWidth="1"/>
    <col min="210" max="210" width="6" style="3" bestFit="1" customWidth="1"/>
    <col min="211" max="211" width="2" style="3" bestFit="1" customWidth="1"/>
    <col min="212" max="212" width="8.140625" style="3" customWidth="1"/>
    <col min="213" max="217" width="2" style="3" bestFit="1" customWidth="1"/>
    <col min="218" max="218" width="4" style="3" customWidth="1"/>
    <col min="219" max="220" width="12" style="3" bestFit="1" customWidth="1"/>
    <col min="221" max="223" width="12" style="3" customWidth="1"/>
    <col min="224" max="224" width="8.140625" style="3" customWidth="1"/>
    <col min="225" max="233" width="12" style="3" bestFit="1" customWidth="1"/>
    <col min="234" max="234" width="64.85546875" style="3" customWidth="1"/>
    <col min="235" max="16384" width="64.85546875" style="3"/>
  </cols>
  <sheetData>
    <row r="1" spans="1:233" thickBot="1"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</row>
    <row r="2" spans="1:233" thickBot="1">
      <c r="A2" s="3" t="s">
        <v>17</v>
      </c>
      <c r="G2" s="3" t="s">
        <v>18</v>
      </c>
      <c r="H2" s="3" t="s">
        <v>19</v>
      </c>
    </row>
    <row r="3" spans="1:233" thickBot="1">
      <c r="B3" s="3" t="s">
        <v>20</v>
      </c>
      <c r="E3" s="3" t="s">
        <v>46</v>
      </c>
      <c r="H3" s="3" t="s">
        <v>46</v>
      </c>
      <c r="K3" s="3" t="s">
        <v>21</v>
      </c>
      <c r="N3" s="3" t="s">
        <v>22</v>
      </c>
      <c r="O3" s="3" t="s">
        <v>23</v>
      </c>
      <c r="P3" s="3" t="s">
        <v>24</v>
      </c>
      <c r="S3" s="3" t="s">
        <v>46</v>
      </c>
      <c r="V3" s="3" t="s">
        <v>46</v>
      </c>
      <c r="X3" s="3" t="s">
        <v>25</v>
      </c>
      <c r="Y3" s="3" t="s">
        <v>26</v>
      </c>
      <c r="Z3" s="3" t="s">
        <v>27</v>
      </c>
      <c r="AF3" s="3" t="s">
        <v>28</v>
      </c>
      <c r="AG3" s="3" t="s">
        <v>29</v>
      </c>
      <c r="AH3" s="3">
        <v>0.5</v>
      </c>
      <c r="AJ3" s="3">
        <v>0.75</v>
      </c>
      <c r="AL3" s="3">
        <v>0.8</v>
      </c>
      <c r="AN3" s="3">
        <v>0.81</v>
      </c>
      <c r="AP3" s="3">
        <v>0.82</v>
      </c>
      <c r="AR3" s="3">
        <v>0.83</v>
      </c>
      <c r="AT3" s="3">
        <v>0.84</v>
      </c>
      <c r="AV3" s="3">
        <v>0.85</v>
      </c>
      <c r="AX3" s="3">
        <v>0.86</v>
      </c>
      <c r="AZ3" s="3">
        <v>0.87</v>
      </c>
      <c r="BB3" s="3">
        <v>0.88</v>
      </c>
      <c r="BD3" s="3">
        <v>0.89</v>
      </c>
      <c r="BF3" s="3">
        <v>0.9</v>
      </c>
      <c r="BH3" s="3">
        <v>0.91</v>
      </c>
      <c r="BJ3" s="3">
        <v>0.92</v>
      </c>
      <c r="BL3" s="3">
        <v>0.93</v>
      </c>
      <c r="BN3" s="3">
        <v>0.94</v>
      </c>
      <c r="BP3" s="3">
        <v>0.95</v>
      </c>
      <c r="BR3" s="3">
        <v>0.96</v>
      </c>
      <c r="BT3" s="3">
        <v>0.97</v>
      </c>
      <c r="BV3" s="3">
        <v>0.98</v>
      </c>
      <c r="BX3" s="3">
        <v>0.99</v>
      </c>
      <c r="BZ3" s="3">
        <v>0.999</v>
      </c>
      <c r="CB3" s="3">
        <v>1</v>
      </c>
      <c r="CH3" s="3">
        <v>0.5</v>
      </c>
      <c r="CJ3" s="3">
        <v>0.75</v>
      </c>
      <c r="CL3" s="3">
        <v>0.8</v>
      </c>
      <c r="CN3" s="3">
        <v>0.81</v>
      </c>
      <c r="CP3" s="3">
        <v>0.82</v>
      </c>
      <c r="CR3" s="3">
        <v>0.83</v>
      </c>
      <c r="CT3" s="3">
        <v>0.84</v>
      </c>
      <c r="CV3" s="3">
        <v>0.85</v>
      </c>
      <c r="CX3" s="3">
        <v>0.86</v>
      </c>
      <c r="CZ3" s="3">
        <v>0.87</v>
      </c>
      <c r="DB3" s="3">
        <v>0.88</v>
      </c>
      <c r="DD3" s="3">
        <v>0.89</v>
      </c>
      <c r="DF3" s="3">
        <v>0.9</v>
      </c>
      <c r="DH3" s="3">
        <v>0.91</v>
      </c>
      <c r="DJ3" s="3">
        <v>0.92</v>
      </c>
      <c r="DL3" s="3">
        <v>0.93</v>
      </c>
      <c r="DN3" s="3">
        <v>0.94</v>
      </c>
      <c r="DP3" s="3">
        <v>0.95</v>
      </c>
      <c r="DR3" s="3">
        <v>0.96</v>
      </c>
      <c r="DT3" s="3">
        <v>0.97</v>
      </c>
      <c r="DV3" s="3">
        <v>0.98</v>
      </c>
      <c r="DX3" s="3">
        <v>0.99</v>
      </c>
      <c r="DZ3" s="3">
        <v>0.999</v>
      </c>
      <c r="EB3" s="3">
        <v>1</v>
      </c>
      <c r="EH3" s="3">
        <v>0.5</v>
      </c>
      <c r="EI3" s="3">
        <v>0.75</v>
      </c>
      <c r="EJ3" s="3">
        <v>0.8</v>
      </c>
      <c r="EK3" s="3">
        <v>0.81</v>
      </c>
      <c r="EL3" s="3">
        <v>0.82</v>
      </c>
      <c r="EM3" s="3">
        <v>0.83</v>
      </c>
      <c r="EN3" s="3">
        <v>0.84</v>
      </c>
      <c r="EO3" s="3">
        <v>0.85</v>
      </c>
      <c r="EP3" s="3">
        <v>0.86</v>
      </c>
      <c r="EQ3" s="3">
        <v>0.87</v>
      </c>
      <c r="ER3" s="3">
        <v>0.88</v>
      </c>
      <c r="ES3" s="3">
        <v>0.89</v>
      </c>
      <c r="ET3" s="3">
        <v>0.9</v>
      </c>
      <c r="EU3" s="3">
        <v>0.91</v>
      </c>
      <c r="EV3" s="3">
        <v>0.92</v>
      </c>
      <c r="EW3" s="3">
        <v>0.93</v>
      </c>
      <c r="EX3" s="3">
        <v>0.94</v>
      </c>
      <c r="EY3" s="3">
        <v>0.95</v>
      </c>
      <c r="EZ3" s="3">
        <v>0.96</v>
      </c>
      <c r="FA3" s="3">
        <v>0.97</v>
      </c>
      <c r="FB3" s="3">
        <v>0.98</v>
      </c>
      <c r="FC3" s="3">
        <v>0.99</v>
      </c>
      <c r="FD3" s="3">
        <v>0.999</v>
      </c>
      <c r="FE3" s="3">
        <v>1</v>
      </c>
      <c r="FG3" s="3">
        <v>0.5</v>
      </c>
      <c r="FH3" s="3">
        <v>0.75</v>
      </c>
      <c r="FI3" s="3">
        <v>0.8</v>
      </c>
      <c r="FJ3" s="3">
        <v>0.81</v>
      </c>
      <c r="FK3" s="3">
        <v>0.82</v>
      </c>
      <c r="FL3" s="3">
        <v>0.83</v>
      </c>
      <c r="FM3" s="3">
        <v>0.84</v>
      </c>
      <c r="FN3" s="3">
        <v>0.85</v>
      </c>
      <c r="FO3" s="3">
        <v>0.86</v>
      </c>
      <c r="FP3" s="3">
        <v>0.87</v>
      </c>
      <c r="FQ3" s="3">
        <v>0.88</v>
      </c>
      <c r="FR3" s="3">
        <v>0.89</v>
      </c>
      <c r="FS3" s="3">
        <v>0.9</v>
      </c>
      <c r="FT3" s="3">
        <v>0.91</v>
      </c>
      <c r="FU3" s="3">
        <v>0.92</v>
      </c>
      <c r="FV3" s="3">
        <v>0.93</v>
      </c>
      <c r="FW3" s="3">
        <v>0.94</v>
      </c>
      <c r="FX3" s="3">
        <v>0.95</v>
      </c>
      <c r="FY3" s="3">
        <v>0.96</v>
      </c>
      <c r="FZ3" s="3">
        <v>0.97</v>
      </c>
      <c r="GA3" s="3">
        <v>0.98</v>
      </c>
      <c r="GB3" s="3">
        <v>0.99</v>
      </c>
      <c r="GC3" s="3">
        <v>0.999</v>
      </c>
      <c r="GD3" s="3">
        <v>1</v>
      </c>
      <c r="GF3" s="3">
        <v>0.5</v>
      </c>
      <c r="GG3" s="3">
        <v>0.75</v>
      </c>
      <c r="GH3" s="3">
        <v>0.8</v>
      </c>
      <c r="GI3" s="3">
        <v>0.81</v>
      </c>
      <c r="GJ3" s="3">
        <v>0.82</v>
      </c>
      <c r="GK3" s="3">
        <v>0.83</v>
      </c>
      <c r="GL3" s="3">
        <v>0.84</v>
      </c>
      <c r="GM3" s="3">
        <v>0.85</v>
      </c>
      <c r="GN3" s="3">
        <v>0.86</v>
      </c>
      <c r="GO3" s="3">
        <v>0.87</v>
      </c>
      <c r="GP3" s="3">
        <v>0.88</v>
      </c>
      <c r="GQ3" s="3">
        <v>0.89</v>
      </c>
      <c r="GR3" s="3">
        <v>0.9</v>
      </c>
      <c r="GS3" s="3">
        <v>0.91</v>
      </c>
      <c r="GT3" s="3">
        <v>0.92</v>
      </c>
      <c r="GU3" s="3">
        <v>0.93</v>
      </c>
      <c r="GV3" s="3">
        <v>0.94</v>
      </c>
      <c r="GW3" s="3">
        <v>0.95</v>
      </c>
      <c r="GX3" s="3">
        <v>0.96</v>
      </c>
      <c r="GY3" s="3">
        <v>0.97</v>
      </c>
      <c r="GZ3" s="3">
        <v>0.98</v>
      </c>
      <c r="HA3" s="3">
        <v>0.99</v>
      </c>
      <c r="HB3" s="3">
        <v>0.999</v>
      </c>
      <c r="HC3" s="3">
        <v>1</v>
      </c>
    </row>
    <row r="4" spans="1:233" thickBot="1">
      <c r="A4" s="3" t="s">
        <v>30</v>
      </c>
      <c r="B4" s="3" t="s">
        <v>31</v>
      </c>
      <c r="C4" s="3" t="s">
        <v>32</v>
      </c>
      <c r="D4" s="1" t="s">
        <v>33</v>
      </c>
      <c r="E4"/>
      <c r="F4" s="1" t="s">
        <v>47</v>
      </c>
      <c r="G4" s="1" t="s">
        <v>48</v>
      </c>
      <c r="H4" s="1"/>
      <c r="I4" s="1"/>
      <c r="K4" s="3" t="s">
        <v>31</v>
      </c>
      <c r="L4" s="3" t="s">
        <v>32</v>
      </c>
      <c r="M4" s="3" t="s">
        <v>33</v>
      </c>
      <c r="P4" s="3" t="s">
        <v>31</v>
      </c>
      <c r="Q4" s="3" t="s">
        <v>32</v>
      </c>
      <c r="R4" s="1" t="s">
        <v>33</v>
      </c>
      <c r="S4" s="1"/>
      <c r="T4" s="1" t="s">
        <v>47</v>
      </c>
      <c r="U4" s="1" t="s">
        <v>48</v>
      </c>
      <c r="V4" s="1"/>
      <c r="W4" s="1"/>
      <c r="Z4" s="3" t="s">
        <v>31</v>
      </c>
      <c r="AA4" s="3" t="s">
        <v>32</v>
      </c>
      <c r="AB4" s="1" t="s">
        <v>33</v>
      </c>
      <c r="AC4" s="5"/>
      <c r="AD4" s="5"/>
      <c r="AH4" s="3" t="s">
        <v>31</v>
      </c>
      <c r="AI4" s="3" t="s">
        <v>32</v>
      </c>
      <c r="AJ4" s="3" t="s">
        <v>31</v>
      </c>
      <c r="AK4" s="3" t="s">
        <v>32</v>
      </c>
      <c r="AL4" s="3" t="s">
        <v>31</v>
      </c>
      <c r="AM4" s="3" t="s">
        <v>32</v>
      </c>
      <c r="AN4" s="3" t="s">
        <v>31</v>
      </c>
      <c r="AO4" s="3" t="s">
        <v>32</v>
      </c>
      <c r="AP4" s="3" t="s">
        <v>31</v>
      </c>
      <c r="AQ4" s="3" t="s">
        <v>32</v>
      </c>
      <c r="AR4" s="3" t="s">
        <v>31</v>
      </c>
      <c r="AS4" s="3" t="s">
        <v>32</v>
      </c>
      <c r="AT4" s="3" t="s">
        <v>31</v>
      </c>
      <c r="AU4" s="3" t="s">
        <v>32</v>
      </c>
      <c r="AV4" s="3" t="s">
        <v>31</v>
      </c>
      <c r="AW4" s="3" t="s">
        <v>32</v>
      </c>
      <c r="AX4" s="3" t="s">
        <v>31</v>
      </c>
      <c r="AY4" s="3" t="s">
        <v>32</v>
      </c>
      <c r="AZ4" s="3" t="s">
        <v>31</v>
      </c>
      <c r="BA4" s="3" t="s">
        <v>32</v>
      </c>
      <c r="BB4" s="3" t="s">
        <v>31</v>
      </c>
      <c r="BC4" s="3" t="s">
        <v>32</v>
      </c>
      <c r="BD4" s="3" t="s">
        <v>31</v>
      </c>
      <c r="BE4" s="3" t="s">
        <v>32</v>
      </c>
      <c r="BF4" s="3" t="s">
        <v>31</v>
      </c>
      <c r="BG4" s="3" t="s">
        <v>32</v>
      </c>
      <c r="BH4" s="3" t="s">
        <v>31</v>
      </c>
      <c r="BI4" s="3" t="s">
        <v>32</v>
      </c>
      <c r="BJ4" s="3" t="s">
        <v>31</v>
      </c>
      <c r="BK4" s="3" t="s">
        <v>32</v>
      </c>
      <c r="BL4" s="3" t="s">
        <v>31</v>
      </c>
      <c r="BM4" s="3" t="s">
        <v>32</v>
      </c>
      <c r="BN4" s="3" t="s">
        <v>31</v>
      </c>
      <c r="BO4" s="3" t="s">
        <v>32</v>
      </c>
      <c r="BP4" s="3" t="s">
        <v>31</v>
      </c>
      <c r="BQ4" s="3" t="s">
        <v>32</v>
      </c>
      <c r="BR4" s="3" t="s">
        <v>31</v>
      </c>
      <c r="BS4" s="3" t="s">
        <v>32</v>
      </c>
      <c r="BT4" s="3" t="s">
        <v>31</v>
      </c>
      <c r="BU4" s="3" t="s">
        <v>32</v>
      </c>
      <c r="BV4" s="3" t="s">
        <v>31</v>
      </c>
      <c r="BW4" s="3" t="s">
        <v>32</v>
      </c>
      <c r="BX4" s="3" t="s">
        <v>31</v>
      </c>
      <c r="BY4" s="3" t="s">
        <v>32</v>
      </c>
      <c r="BZ4" s="3" t="s">
        <v>31</v>
      </c>
      <c r="CA4" s="3" t="s">
        <v>32</v>
      </c>
      <c r="CB4" s="3" t="s">
        <v>31</v>
      </c>
      <c r="CC4" s="3" t="s">
        <v>32</v>
      </c>
      <c r="CH4" s="3" t="s">
        <v>31</v>
      </c>
      <c r="CI4" s="3" t="s">
        <v>32</v>
      </c>
      <c r="CJ4" s="3" t="s">
        <v>31</v>
      </c>
      <c r="CK4" s="3" t="s">
        <v>32</v>
      </c>
      <c r="CL4" s="3" t="s">
        <v>31</v>
      </c>
      <c r="CM4" s="3" t="s">
        <v>32</v>
      </c>
      <c r="CN4" s="3" t="s">
        <v>31</v>
      </c>
      <c r="CO4" s="3" t="s">
        <v>32</v>
      </c>
      <c r="CP4" s="3" t="s">
        <v>31</v>
      </c>
      <c r="CQ4" s="3" t="s">
        <v>32</v>
      </c>
      <c r="CR4" s="3" t="s">
        <v>31</v>
      </c>
      <c r="CS4" s="3" t="s">
        <v>32</v>
      </c>
      <c r="CT4" s="3" t="s">
        <v>31</v>
      </c>
      <c r="CU4" s="3" t="s">
        <v>32</v>
      </c>
      <c r="CV4" s="3" t="s">
        <v>31</v>
      </c>
      <c r="CW4" s="3" t="s">
        <v>32</v>
      </c>
      <c r="CX4" s="3" t="s">
        <v>31</v>
      </c>
      <c r="CY4" s="3" t="s">
        <v>32</v>
      </c>
      <c r="CZ4" s="3" t="s">
        <v>31</v>
      </c>
      <c r="DA4" s="3" t="s">
        <v>32</v>
      </c>
      <c r="DB4" s="3" t="s">
        <v>31</v>
      </c>
      <c r="DC4" s="3" t="s">
        <v>32</v>
      </c>
      <c r="DD4" s="3" t="s">
        <v>31</v>
      </c>
      <c r="DE4" s="3" t="s">
        <v>32</v>
      </c>
      <c r="DF4" s="3" t="s">
        <v>31</v>
      </c>
      <c r="DG4" s="3" t="s">
        <v>32</v>
      </c>
      <c r="DH4" s="3" t="s">
        <v>31</v>
      </c>
      <c r="DI4" s="3" t="s">
        <v>32</v>
      </c>
      <c r="DJ4" s="3" t="s">
        <v>31</v>
      </c>
      <c r="DK4" s="3" t="s">
        <v>32</v>
      </c>
      <c r="DL4" s="3" t="s">
        <v>31</v>
      </c>
      <c r="DM4" s="3" t="s">
        <v>32</v>
      </c>
      <c r="DN4" s="3" t="s">
        <v>31</v>
      </c>
      <c r="DO4" s="3" t="s">
        <v>32</v>
      </c>
      <c r="DP4" s="1" t="s">
        <v>33</v>
      </c>
      <c r="DQ4" s="5"/>
      <c r="DR4" s="5"/>
      <c r="DS4" s="3" t="s">
        <v>32</v>
      </c>
      <c r="DT4" s="3" t="s">
        <v>31</v>
      </c>
      <c r="DU4" s="3" t="s">
        <v>32</v>
      </c>
      <c r="DV4" s="3" t="s">
        <v>31</v>
      </c>
      <c r="DW4" s="3" t="s">
        <v>32</v>
      </c>
      <c r="DX4" s="3" t="s">
        <v>31</v>
      </c>
      <c r="DY4" s="3" t="s">
        <v>32</v>
      </c>
      <c r="DZ4" s="3" t="s">
        <v>31</v>
      </c>
      <c r="EA4" s="3" t="s">
        <v>32</v>
      </c>
      <c r="EB4" s="3" t="s">
        <v>31</v>
      </c>
      <c r="EC4" s="3" t="s">
        <v>32</v>
      </c>
      <c r="EH4" s="3" t="s">
        <v>31</v>
      </c>
      <c r="EI4" s="3" t="s">
        <v>31</v>
      </c>
      <c r="EJ4" s="3" t="s">
        <v>31</v>
      </c>
      <c r="EK4" s="3" t="s">
        <v>31</v>
      </c>
      <c r="EL4" s="3" t="s">
        <v>31</v>
      </c>
      <c r="EM4" s="3" t="s">
        <v>31</v>
      </c>
      <c r="EN4" s="3" t="s">
        <v>31</v>
      </c>
      <c r="EO4" s="3" t="s">
        <v>31</v>
      </c>
      <c r="EP4" s="3" t="s">
        <v>31</v>
      </c>
      <c r="EQ4" s="3" t="s">
        <v>31</v>
      </c>
      <c r="ER4" s="3" t="s">
        <v>31</v>
      </c>
      <c r="ES4" s="3" t="s">
        <v>31</v>
      </c>
      <c r="ET4" s="3" t="s">
        <v>31</v>
      </c>
      <c r="EU4" s="3" t="s">
        <v>31</v>
      </c>
      <c r="EV4" s="3" t="s">
        <v>31</v>
      </c>
      <c r="EW4" s="3" t="s">
        <v>31</v>
      </c>
      <c r="EX4" s="3" t="s">
        <v>31</v>
      </c>
      <c r="EY4" s="3" t="s">
        <v>31</v>
      </c>
      <c r="EZ4" s="3" t="s">
        <v>31</v>
      </c>
      <c r="FA4" s="3" t="s">
        <v>31</v>
      </c>
      <c r="FB4" s="3" t="s">
        <v>31</v>
      </c>
      <c r="FC4" s="3" t="s">
        <v>31</v>
      </c>
      <c r="FD4" s="3" t="s">
        <v>31</v>
      </c>
      <c r="FE4" s="3" t="s">
        <v>31</v>
      </c>
      <c r="HM4" s="1" t="s">
        <v>33</v>
      </c>
      <c r="HN4" s="5"/>
      <c r="HO4" s="5"/>
    </row>
    <row r="5" spans="1:233" thickBot="1">
      <c r="A5" s="3">
        <v>5</v>
      </c>
      <c r="B5" s="3">
        <v>960.01</v>
      </c>
      <c r="C5" s="3">
        <v>934974.73</v>
      </c>
      <c r="D5" s="2">
        <f>C5-B5*B5</f>
        <v>13355.529899999965</v>
      </c>
      <c r="E5" s="2">
        <f t="shared" ref="E5:E24" si="0">B5/(K5*A5)</f>
        <v>1.9200200000000001E-2</v>
      </c>
      <c r="F5" s="2">
        <f>B5-2.68*SQRT(D5)/SQRT(100)</f>
        <v>929.03827774343836</v>
      </c>
      <c r="G5" s="2">
        <f>B5+2.68*SQRT(D5)/SQRT(100)</f>
        <v>990.98172225656162</v>
      </c>
      <c r="H5" s="2">
        <f>F5/(K5*A5)</f>
        <v>1.8580765554868768E-2</v>
      </c>
      <c r="I5" s="2">
        <f>G5/(A5*K5)</f>
        <v>1.9819634445131233E-2</v>
      </c>
      <c r="K5" s="3">
        <v>10000</v>
      </c>
      <c r="L5" s="3">
        <v>100000000</v>
      </c>
      <c r="N5" s="3">
        <v>0</v>
      </c>
      <c r="O5" s="3">
        <v>0</v>
      </c>
      <c r="P5" s="3">
        <v>192.46</v>
      </c>
      <c r="Q5" s="3">
        <v>37905.22</v>
      </c>
      <c r="R5" s="2">
        <f>Q5-P5*P5</f>
        <v>864.36839999999938</v>
      </c>
      <c r="S5" s="2">
        <f>P5/K5</f>
        <v>1.9245999999999999E-2</v>
      </c>
      <c r="T5" s="2">
        <f>P5-2.68*SQRT(R5)/SQRT(100)</f>
        <v>184.58076171437875</v>
      </c>
      <c r="U5" s="2">
        <f>P5+2.68*SQRT(R5)/SQRT(100)</f>
        <v>200.33923828562126</v>
      </c>
      <c r="V5" s="2">
        <f>X5/K5</f>
        <v>0.97293300000000005</v>
      </c>
      <c r="W5" s="2">
        <f>1-Y5/(K5*A5)</f>
        <v>1.930019999999999E-2</v>
      </c>
      <c r="X5" s="3">
        <v>9729.33</v>
      </c>
      <c r="Y5" s="3">
        <v>49034.99</v>
      </c>
      <c r="Z5" s="3">
        <v>835.16</v>
      </c>
      <c r="AA5" s="3">
        <v>710770.32</v>
      </c>
      <c r="AB5" s="2">
        <f>AA5-Z5*Z5</f>
        <v>13278.09440000006</v>
      </c>
      <c r="AC5" s="5">
        <f>Z5-2.68*SQRT(AB5)/SQRT(500)</f>
        <v>821.34923715223806</v>
      </c>
      <c r="AD5" s="5">
        <f>Z5+2.68*SQRT(AB5)/SQRT(500)</f>
        <v>848.97076284776188</v>
      </c>
      <c r="AF5" s="3">
        <v>49.527687999999998</v>
      </c>
      <c r="AG5" s="7">
        <v>4.6296296296296294E-5</v>
      </c>
      <c r="AH5" s="3">
        <v>1.1399999999999999</v>
      </c>
      <c r="AI5" s="3">
        <v>1.44</v>
      </c>
      <c r="AJ5" s="3">
        <v>2.93</v>
      </c>
      <c r="AK5" s="3">
        <v>12.25</v>
      </c>
      <c r="AL5" s="3">
        <v>5.27</v>
      </c>
      <c r="AM5" s="3">
        <v>49.75</v>
      </c>
      <c r="AN5" s="3">
        <v>6.27</v>
      </c>
      <c r="AO5" s="3">
        <v>68.81</v>
      </c>
      <c r="AP5" s="3">
        <v>7</v>
      </c>
      <c r="AQ5" s="3">
        <v>84.42</v>
      </c>
      <c r="AR5" s="3">
        <v>8.25</v>
      </c>
      <c r="AS5" s="3">
        <v>116.39</v>
      </c>
      <c r="AT5" s="3">
        <v>9.41</v>
      </c>
      <c r="AU5" s="3">
        <v>151.11000000000001</v>
      </c>
      <c r="AV5" s="3">
        <v>11.46</v>
      </c>
      <c r="AW5" s="3">
        <v>266.33999999999997</v>
      </c>
      <c r="AX5" s="3">
        <v>12.510204079999999</v>
      </c>
      <c r="AY5" s="3">
        <v>317.53061220000001</v>
      </c>
      <c r="AZ5" s="3">
        <v>17.35051546</v>
      </c>
      <c r="BA5" s="3">
        <v>851.82474230000003</v>
      </c>
      <c r="BB5" s="3">
        <v>22.431578949999999</v>
      </c>
      <c r="BC5" s="3">
        <v>1095.926316</v>
      </c>
      <c r="BD5" s="3">
        <v>30.54945055</v>
      </c>
      <c r="BE5" s="3">
        <v>2031.4725269999999</v>
      </c>
      <c r="BF5" s="3">
        <v>30.8</v>
      </c>
      <c r="BG5" s="3">
        <v>1550.7294119999999</v>
      </c>
      <c r="BH5" s="3">
        <v>40.013333330000002</v>
      </c>
      <c r="BI5" s="3">
        <v>2570.5733329999998</v>
      </c>
      <c r="BJ5" s="3">
        <v>49.942857140000001</v>
      </c>
      <c r="BK5" s="3">
        <v>3788.942857</v>
      </c>
      <c r="BL5" s="3">
        <v>72.016666670000006</v>
      </c>
      <c r="BM5" s="3">
        <v>9189.5833330000005</v>
      </c>
      <c r="BN5" s="3">
        <v>94.53846154</v>
      </c>
      <c r="BO5" s="3">
        <v>15778.92308</v>
      </c>
      <c r="CH5" s="3">
        <v>2.88</v>
      </c>
      <c r="CI5" s="3">
        <v>13.94</v>
      </c>
      <c r="CJ5" s="3">
        <v>12.39</v>
      </c>
      <c r="CK5" s="3">
        <v>248.13</v>
      </c>
      <c r="CL5" s="3">
        <v>24.22</v>
      </c>
      <c r="CM5" s="3">
        <v>1143.9000000000001</v>
      </c>
      <c r="CN5" s="3">
        <v>29.36</v>
      </c>
      <c r="CO5" s="3">
        <v>1611.04</v>
      </c>
      <c r="CP5" s="3">
        <v>33.06</v>
      </c>
      <c r="CQ5" s="3">
        <v>1991.88</v>
      </c>
      <c r="CR5" s="3">
        <v>39.4</v>
      </c>
      <c r="CS5" s="3">
        <v>2776.1</v>
      </c>
      <c r="CT5" s="3">
        <v>45.22</v>
      </c>
      <c r="CU5" s="3">
        <v>3625.6</v>
      </c>
      <c r="CV5" s="3">
        <v>55.5</v>
      </c>
      <c r="CW5" s="3">
        <v>6451.42</v>
      </c>
      <c r="CX5" s="3">
        <v>60.846938780000002</v>
      </c>
      <c r="CY5" s="3">
        <v>7722.9081630000001</v>
      </c>
      <c r="CZ5" s="3">
        <v>84.030927840000004</v>
      </c>
      <c r="DA5" s="3">
        <v>19335.907220000001</v>
      </c>
      <c r="DB5" s="3">
        <v>109.8631579</v>
      </c>
      <c r="DC5" s="3">
        <v>26327.315790000001</v>
      </c>
      <c r="DD5" s="3">
        <v>148.26373630000001</v>
      </c>
      <c r="DE5" s="3">
        <v>45827.07692</v>
      </c>
      <c r="DF5" s="3">
        <v>151.7647059</v>
      </c>
      <c r="DG5" s="3">
        <v>37819.482349999998</v>
      </c>
      <c r="DH5" s="3">
        <v>196.09333330000001</v>
      </c>
      <c r="DI5" s="3">
        <v>60050.493329999998</v>
      </c>
      <c r="DJ5" s="3">
        <v>245.0285714</v>
      </c>
      <c r="DK5" s="3">
        <v>89391.228570000007</v>
      </c>
      <c r="DL5" s="3">
        <v>331.65</v>
      </c>
      <c r="DM5" s="3">
        <v>172397.5833</v>
      </c>
      <c r="DN5" s="3">
        <v>409.7307692</v>
      </c>
      <c r="DO5" s="3">
        <v>243811.73079999999</v>
      </c>
      <c r="DP5" s="2">
        <f>DO5-DN5*DN5</f>
        <v>75932.427570776315</v>
      </c>
      <c r="DQ5" s="5">
        <f>DN5-2.68*SQRT(DP5)/SQRT(FW5)</f>
        <v>264.89969149694411</v>
      </c>
      <c r="DR5" s="5">
        <f>DN5+2.68*SQRT(DP5)/SQRT(FW5)</f>
        <v>554.56184690305588</v>
      </c>
      <c r="EH5" s="3">
        <v>0.82893375000000002</v>
      </c>
      <c r="EI5" s="3">
        <v>0.90389122</v>
      </c>
      <c r="EJ5" s="3">
        <v>0.92528873</v>
      </c>
      <c r="EK5" s="3">
        <v>0.92907594000000004</v>
      </c>
      <c r="EL5" s="3">
        <v>0.93272750999999998</v>
      </c>
      <c r="EM5" s="3">
        <v>0.93563956999999998</v>
      </c>
      <c r="EN5" s="3">
        <v>0.93843332999999995</v>
      </c>
      <c r="EO5" s="3">
        <v>0.94088558</v>
      </c>
      <c r="EP5" s="3">
        <v>0.94375878999999996</v>
      </c>
      <c r="EQ5" s="3">
        <v>0.94719231999999998</v>
      </c>
      <c r="ER5" s="3">
        <v>0.95137890999999997</v>
      </c>
      <c r="ES5" s="3">
        <v>0.95540175999999999</v>
      </c>
      <c r="ET5" s="3">
        <v>0.95848546000000001</v>
      </c>
      <c r="EU5" s="3">
        <v>0.96266262999999996</v>
      </c>
      <c r="EV5" s="3">
        <v>0.96473703</v>
      </c>
      <c r="EW5" s="3">
        <v>0.96798631999999996</v>
      </c>
      <c r="EX5" s="3">
        <v>0.97168401000000004</v>
      </c>
      <c r="FG5" s="3">
        <v>100</v>
      </c>
      <c r="FH5" s="3">
        <v>100</v>
      </c>
      <c r="FI5" s="3">
        <v>100</v>
      </c>
      <c r="FJ5" s="3">
        <v>100</v>
      </c>
      <c r="FK5" s="3">
        <v>100</v>
      </c>
      <c r="FL5" s="3">
        <v>100</v>
      </c>
      <c r="FM5" s="3">
        <v>100</v>
      </c>
      <c r="FN5" s="3">
        <v>100</v>
      </c>
      <c r="FO5" s="3">
        <v>98</v>
      </c>
      <c r="FP5" s="3">
        <v>97</v>
      </c>
      <c r="FQ5" s="3">
        <v>95</v>
      </c>
      <c r="FR5" s="3">
        <v>91</v>
      </c>
      <c r="FS5" s="3">
        <v>85</v>
      </c>
      <c r="FT5" s="3">
        <v>75</v>
      </c>
      <c r="FU5" s="3">
        <v>70</v>
      </c>
      <c r="FV5" s="3">
        <v>60</v>
      </c>
      <c r="FW5" s="3">
        <v>26</v>
      </c>
      <c r="GF5" s="3">
        <v>707.84</v>
      </c>
      <c r="GG5" s="3">
        <v>277.98</v>
      </c>
      <c r="GH5" s="3">
        <v>168.99</v>
      </c>
      <c r="GI5" s="3">
        <v>149.19</v>
      </c>
      <c r="GJ5" s="3">
        <v>130.94999999999999</v>
      </c>
      <c r="GK5" s="3">
        <v>112.58</v>
      </c>
      <c r="GL5" s="3">
        <v>94.13</v>
      </c>
      <c r="GM5" s="3">
        <v>78.38</v>
      </c>
      <c r="GN5" s="3">
        <v>66.653061219999998</v>
      </c>
      <c r="GO5" s="3">
        <v>53.020618560000003</v>
      </c>
      <c r="GP5" s="3">
        <v>41.705263160000001</v>
      </c>
      <c r="GQ5" s="3">
        <v>31.45054945</v>
      </c>
      <c r="GR5" s="3">
        <v>23.482352939999998</v>
      </c>
      <c r="GS5" s="3">
        <v>18.45333333</v>
      </c>
      <c r="GT5" s="3">
        <v>12.1</v>
      </c>
      <c r="GU5" s="3">
        <v>6.65</v>
      </c>
      <c r="GV5" s="3">
        <v>2.2692307700000001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K5" s="3">
        <v>4.0223013400000003</v>
      </c>
      <c r="HL5" s="3">
        <v>16.180825680000002</v>
      </c>
      <c r="HM5" s="2">
        <f>HL5-HK5*HK5</f>
        <v>1.9176102342051138E-3</v>
      </c>
      <c r="HN5" s="5">
        <f>HK5-2.68*SQRT(HM5)/SQRT(100)</f>
        <v>4.0105654788274423</v>
      </c>
      <c r="HO5" s="5">
        <f>HK5+2.68*SQRT(HM5)/SQRT(100)</f>
        <v>4.0340372011725583</v>
      </c>
      <c r="HQ5" s="7">
        <v>4.6296296296296296E-6</v>
      </c>
      <c r="HR5" s="7">
        <v>4.6296296296296296E-6</v>
      </c>
      <c r="HS5" s="7">
        <v>4.6296296296296296E-6</v>
      </c>
      <c r="HT5" s="7">
        <v>4.6296296296296296E-6</v>
      </c>
      <c r="HU5" s="7">
        <v>4.6296296296296296E-6</v>
      </c>
      <c r="HV5" s="7">
        <v>4.6296296296296296E-6</v>
      </c>
      <c r="HW5" s="7">
        <v>4.6296296296296296E-6</v>
      </c>
      <c r="HX5" s="7">
        <v>4.6296296296296296E-6</v>
      </c>
      <c r="HY5" s="7">
        <v>4.6296296296296296E-6</v>
      </c>
    </row>
    <row r="6" spans="1:233" thickBot="1">
      <c r="A6" s="3">
        <v>10</v>
      </c>
      <c r="B6" s="3">
        <v>2523.38</v>
      </c>
      <c r="C6" s="3">
        <v>6462699.9800000004</v>
      </c>
      <c r="D6" s="2">
        <f t="shared" ref="D6:D24" si="1">C6-B6*B6</f>
        <v>95253.355600000359</v>
      </c>
      <c r="E6" s="2">
        <f t="shared" si="0"/>
        <v>2.5233800000000001E-2</v>
      </c>
      <c r="F6" s="2">
        <f t="shared" ref="F6:F24" si="2">B6-2.68*SQRT(D6)/SQRT(100)</f>
        <v>2440.6667784896854</v>
      </c>
      <c r="G6" s="2">
        <f t="shared" ref="G6:G24" si="3">B6+2.68*SQRT(D6)/SQRT(100)</f>
        <v>2606.0932215103148</v>
      </c>
      <c r="H6" s="2">
        <f t="shared" ref="H6:H24" si="4">F6/(K6*A6)</f>
        <v>2.4406667784896852E-2</v>
      </c>
      <c r="I6" s="2">
        <f t="shared" ref="I6:I24" si="5">G6/(A6*K6)</f>
        <v>2.6060932215103149E-2</v>
      </c>
      <c r="K6" s="3">
        <v>10000</v>
      </c>
      <c r="L6" s="3">
        <v>100000000</v>
      </c>
      <c r="N6" s="3">
        <v>0</v>
      </c>
      <c r="O6" s="3">
        <v>0</v>
      </c>
      <c r="P6" s="3">
        <v>300.49</v>
      </c>
      <c r="Q6" s="3">
        <v>92113.99</v>
      </c>
      <c r="R6" s="2">
        <f t="shared" ref="R6:R24" si="6">Q6-P6*P6</f>
        <v>1819.7498999999953</v>
      </c>
      <c r="S6" s="2">
        <f t="shared" ref="S6:S24" si="7">P6/K6</f>
        <v>3.0048999999999999E-2</v>
      </c>
      <c r="T6" s="2">
        <f t="shared" ref="T6:T24" si="8">P6-2.68*SQRT(R6)/SQRT(100)</f>
        <v>289.05751484507419</v>
      </c>
      <c r="U6" s="2">
        <f t="shared" ref="U6:U24" si="9">P6+2.68*SQRT(R6)/SQRT(100)</f>
        <v>311.92248515492582</v>
      </c>
      <c r="V6" s="2">
        <f t="shared" ref="V6:V24" si="10">X6/K6</f>
        <v>0.958569</v>
      </c>
      <c r="W6" s="2">
        <f t="shared" ref="W6:W24" si="11">1-Y6/(K6*A6)</f>
        <v>2.5333800000000073E-2</v>
      </c>
      <c r="X6" s="3">
        <v>9585.69</v>
      </c>
      <c r="Y6" s="3">
        <v>97466.62</v>
      </c>
      <c r="Z6" s="3">
        <v>2325.1999999999998</v>
      </c>
      <c r="AA6" s="3">
        <v>5492087.7000000002</v>
      </c>
      <c r="AB6" s="2">
        <f t="shared" ref="AB6:AB24" si="12">AA6-Z6*Z6</f>
        <v>85532.66000000108</v>
      </c>
      <c r="AC6" s="5">
        <f>Z6-2.68*SQRT(AB6)/SQRT(500)</f>
        <v>2290.1477596383907</v>
      </c>
      <c r="AD6" s="5">
        <f>Z6+2.68*SQRT(AB6)/SQRT(500)</f>
        <v>2360.252240361609</v>
      </c>
      <c r="AF6" s="3">
        <v>49.2217682</v>
      </c>
      <c r="AG6" s="7">
        <v>8.3333333333333331E-5</v>
      </c>
      <c r="AH6" s="3">
        <v>1.02</v>
      </c>
      <c r="AI6" s="3">
        <v>1.06</v>
      </c>
      <c r="AJ6" s="3">
        <v>1.83</v>
      </c>
      <c r="AK6" s="3">
        <v>4.93</v>
      </c>
      <c r="AL6" s="3">
        <v>2.79</v>
      </c>
      <c r="AM6" s="3">
        <v>12.45</v>
      </c>
      <c r="AN6" s="3">
        <v>3.13</v>
      </c>
      <c r="AO6" s="3">
        <v>17.170000000000002</v>
      </c>
      <c r="AP6" s="3">
        <v>3.59</v>
      </c>
      <c r="AQ6" s="3">
        <v>24.43</v>
      </c>
      <c r="AR6" s="3">
        <v>4.42</v>
      </c>
      <c r="AS6" s="3">
        <v>38.200000000000003</v>
      </c>
      <c r="AT6" s="3">
        <v>4.87</v>
      </c>
      <c r="AU6" s="3">
        <v>45.19</v>
      </c>
      <c r="AV6" s="3">
        <v>5.77</v>
      </c>
      <c r="AW6" s="3">
        <v>61.49</v>
      </c>
      <c r="AX6" s="3">
        <v>7.08</v>
      </c>
      <c r="AY6" s="3">
        <v>89.1</v>
      </c>
      <c r="AZ6" s="3">
        <v>8.34</v>
      </c>
      <c r="BA6" s="3">
        <v>120.56</v>
      </c>
      <c r="BB6" s="3">
        <v>10.87</v>
      </c>
      <c r="BC6" s="3">
        <v>246.29</v>
      </c>
      <c r="BD6" s="3">
        <v>14.61616162</v>
      </c>
      <c r="BE6" s="3">
        <v>468.79797980000001</v>
      </c>
      <c r="BF6" s="3">
        <v>22.49494949</v>
      </c>
      <c r="BG6" s="3">
        <v>1109.060606</v>
      </c>
      <c r="BH6" s="3">
        <v>29.322916670000001</v>
      </c>
      <c r="BI6" s="3">
        <v>1635.739583</v>
      </c>
      <c r="BJ6" s="3">
        <v>38.712765959999999</v>
      </c>
      <c r="BK6" s="3">
        <v>2587.5212769999998</v>
      </c>
      <c r="BL6" s="3">
        <v>60</v>
      </c>
      <c r="BM6" s="3">
        <v>5773.2808990000003</v>
      </c>
      <c r="BN6" s="3">
        <v>82.590163930000003</v>
      </c>
      <c r="BO6" s="3">
        <v>10704.065570000001</v>
      </c>
      <c r="CH6" s="3">
        <v>2.75</v>
      </c>
      <c r="CI6" s="3">
        <v>13.57</v>
      </c>
      <c r="CJ6" s="3">
        <v>13.06</v>
      </c>
      <c r="CK6" s="3">
        <v>342.2</v>
      </c>
      <c r="CL6" s="3">
        <v>22.85</v>
      </c>
      <c r="CM6" s="3">
        <v>1002.99</v>
      </c>
      <c r="CN6" s="3">
        <v>26.32</v>
      </c>
      <c r="CO6" s="3">
        <v>1450.08</v>
      </c>
      <c r="CP6" s="3">
        <v>30.87</v>
      </c>
      <c r="CQ6" s="3">
        <v>2133.87</v>
      </c>
      <c r="CR6" s="3">
        <v>39.25</v>
      </c>
      <c r="CS6" s="3">
        <v>3463.55</v>
      </c>
      <c r="CT6" s="3">
        <v>44.03</v>
      </c>
      <c r="CU6" s="3">
        <v>4134.37</v>
      </c>
      <c r="CV6" s="3">
        <v>52.63</v>
      </c>
      <c r="CW6" s="3">
        <v>5611.49</v>
      </c>
      <c r="CX6" s="3">
        <v>65.849999999999994</v>
      </c>
      <c r="CY6" s="3">
        <v>8243.75</v>
      </c>
      <c r="CZ6" s="3">
        <v>78.58</v>
      </c>
      <c r="DA6" s="3">
        <v>11301.24</v>
      </c>
      <c r="DB6" s="3">
        <v>103.78</v>
      </c>
      <c r="DC6" s="3">
        <v>23569.48</v>
      </c>
      <c r="DD6" s="3">
        <v>141.1010101</v>
      </c>
      <c r="DE6" s="3">
        <v>45077.606059999998</v>
      </c>
      <c r="DF6" s="3">
        <v>219.50505050000001</v>
      </c>
      <c r="DG6" s="3">
        <v>107658.13129999999</v>
      </c>
      <c r="DH6" s="3">
        <v>287.21875</v>
      </c>
      <c r="DI6" s="3">
        <v>158828.6979</v>
      </c>
      <c r="DJ6" s="3">
        <v>381.09574470000001</v>
      </c>
      <c r="DK6" s="3">
        <v>252336.0319</v>
      </c>
      <c r="DL6" s="3">
        <v>585.49438199999997</v>
      </c>
      <c r="DM6" s="3">
        <v>536016.07869999995</v>
      </c>
      <c r="DN6" s="3">
        <v>789.47540979999997</v>
      </c>
      <c r="DO6" s="3">
        <v>922428.55740000005</v>
      </c>
      <c r="DP6" s="2">
        <f t="shared" ref="DP6:DP24" si="13">DO6-DN6*DN6</f>
        <v>299157.13472112222</v>
      </c>
      <c r="DQ6" s="5">
        <f t="shared" ref="DQ6:DQ24" si="14">DN6-2.68*SQRT(DP6)/SQRT(FW6)</f>
        <v>601.7947338153665</v>
      </c>
      <c r="DR6" s="5">
        <f t="shared" ref="DR6:DR24" si="15">DN6+2.68*SQRT(DP6)/SQRT(FW6)</f>
        <v>977.15608578463343</v>
      </c>
      <c r="EH6" s="3">
        <v>0.83799243000000001</v>
      </c>
      <c r="EI6" s="3">
        <v>0.90923949000000004</v>
      </c>
      <c r="EJ6" s="3">
        <v>0.92592511</v>
      </c>
      <c r="EK6" s="3">
        <v>0.92768247999999998</v>
      </c>
      <c r="EL6" s="3">
        <v>0.93085147999999995</v>
      </c>
      <c r="EM6" s="3">
        <v>0.93516790000000005</v>
      </c>
      <c r="EN6" s="3">
        <v>0.93827411000000005</v>
      </c>
      <c r="EO6" s="3">
        <v>0.94248082</v>
      </c>
      <c r="EP6" s="3">
        <v>0.94564420000000005</v>
      </c>
      <c r="EQ6" s="3">
        <v>0.94762840000000004</v>
      </c>
      <c r="ER6" s="3">
        <v>0.95185949999999997</v>
      </c>
      <c r="ES6" s="3">
        <v>0.95514288000000003</v>
      </c>
      <c r="ET6" s="3">
        <v>0.95965876000000006</v>
      </c>
      <c r="EU6" s="3">
        <v>0.96250588000000004</v>
      </c>
      <c r="EV6" s="3">
        <v>0.96512659000000001</v>
      </c>
      <c r="EW6" s="3">
        <v>0.96895021999999997</v>
      </c>
      <c r="EX6" s="3">
        <v>0.97185007000000001</v>
      </c>
      <c r="FG6" s="3">
        <v>100</v>
      </c>
      <c r="FH6" s="3">
        <v>100</v>
      </c>
      <c r="FI6" s="3">
        <v>100</v>
      </c>
      <c r="FJ6" s="3">
        <v>100</v>
      </c>
      <c r="FK6" s="3">
        <v>100</v>
      </c>
      <c r="FL6" s="3">
        <v>100</v>
      </c>
      <c r="FM6" s="3">
        <v>100</v>
      </c>
      <c r="FN6" s="3">
        <v>100</v>
      </c>
      <c r="FO6" s="3">
        <v>100</v>
      </c>
      <c r="FP6" s="3">
        <v>100</v>
      </c>
      <c r="FQ6" s="3">
        <v>100</v>
      </c>
      <c r="FR6" s="3">
        <v>99</v>
      </c>
      <c r="FS6" s="3">
        <v>99</v>
      </c>
      <c r="FT6" s="3">
        <v>96</v>
      </c>
      <c r="FU6" s="3">
        <v>94</v>
      </c>
      <c r="FV6" s="3">
        <v>89</v>
      </c>
      <c r="FW6" s="3">
        <v>61</v>
      </c>
      <c r="GF6" s="3">
        <v>2771.43</v>
      </c>
      <c r="GG6" s="3">
        <v>1268.0899999999999</v>
      </c>
      <c r="GH6" s="3">
        <v>814.45</v>
      </c>
      <c r="GI6" s="3">
        <v>729.67</v>
      </c>
      <c r="GJ6" s="3">
        <v>648.23</v>
      </c>
      <c r="GK6" s="3">
        <v>565.32000000000005</v>
      </c>
      <c r="GL6" s="3">
        <v>484.76</v>
      </c>
      <c r="GM6" s="3">
        <v>411.15</v>
      </c>
      <c r="GN6" s="3">
        <v>347.28</v>
      </c>
      <c r="GO6" s="3">
        <v>286.45999999999998</v>
      </c>
      <c r="GP6" s="3">
        <v>226.86</v>
      </c>
      <c r="GQ6" s="3">
        <v>172.50505050000001</v>
      </c>
      <c r="GR6" s="3">
        <v>124.6969697</v>
      </c>
      <c r="GS6" s="3">
        <v>89.333333330000002</v>
      </c>
      <c r="GT6" s="3">
        <v>57.074468090000003</v>
      </c>
      <c r="GU6" s="3">
        <v>28.865168539999999</v>
      </c>
      <c r="GV6" s="3">
        <v>10.7704918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K6" s="3">
        <v>7.19942131</v>
      </c>
      <c r="HL6" s="3">
        <v>51.834804460000001</v>
      </c>
      <c r="HM6" s="2">
        <f t="shared" ref="HM6:HM24" si="16">HL6-HK6*HK6</f>
        <v>3.1372611178852594E-3</v>
      </c>
      <c r="HN6" s="5">
        <f t="shared" ref="HN6:HN24" si="17">HK6-2.68*SQRT(HM6)/SQRT(100)</f>
        <v>7.1844102926283826</v>
      </c>
      <c r="HO6" s="5">
        <f t="shared" ref="HO6:HO24" si="18">HK6+2.68*SQRT(HM6)/SQRT(100)</f>
        <v>7.2144323273716173</v>
      </c>
      <c r="HQ6" s="7">
        <v>9.2592592592592591E-6</v>
      </c>
      <c r="HR6" s="7">
        <v>8.101851851851852E-6</v>
      </c>
      <c r="HS6" s="7">
        <v>8.101851851851852E-6</v>
      </c>
      <c r="HT6" s="7">
        <v>8.101851851851852E-6</v>
      </c>
      <c r="HU6" s="7">
        <v>8.101851851851852E-6</v>
      </c>
      <c r="HV6" s="7">
        <v>8.101851851851852E-6</v>
      </c>
      <c r="HW6" s="7">
        <v>8.101851851851852E-6</v>
      </c>
      <c r="HX6" s="7">
        <v>8.101851851851852E-6</v>
      </c>
      <c r="HY6" s="7">
        <v>8.101851851851852E-6</v>
      </c>
    </row>
    <row r="7" spans="1:233" thickBot="1">
      <c r="A7" s="3">
        <v>15</v>
      </c>
      <c r="B7" s="3">
        <v>4576.1099999999997</v>
      </c>
      <c r="C7" s="3">
        <v>21239617.050000001</v>
      </c>
      <c r="D7" s="2">
        <f t="shared" si="1"/>
        <v>298834.317900002</v>
      </c>
      <c r="E7" s="2">
        <f t="shared" si="0"/>
        <v>3.0507399999999997E-2</v>
      </c>
      <c r="F7" s="2">
        <f t="shared" si="2"/>
        <v>4429.6058155926939</v>
      </c>
      <c r="G7" s="2">
        <f t="shared" si="3"/>
        <v>4722.6141844073054</v>
      </c>
      <c r="H7" s="2">
        <f t="shared" si="4"/>
        <v>2.9530705437284626E-2</v>
      </c>
      <c r="I7" s="2">
        <f t="shared" si="5"/>
        <v>3.1484094562715371E-2</v>
      </c>
      <c r="K7" s="3">
        <v>10000</v>
      </c>
      <c r="L7" s="3">
        <v>100000000</v>
      </c>
      <c r="N7" s="3">
        <v>0</v>
      </c>
      <c r="O7" s="3">
        <v>0</v>
      </c>
      <c r="P7" s="3">
        <v>392.37</v>
      </c>
      <c r="Q7" s="3">
        <v>156676.95000000001</v>
      </c>
      <c r="R7" s="2">
        <f t="shared" si="6"/>
        <v>2722.7331000000122</v>
      </c>
      <c r="S7" s="2">
        <f t="shared" si="7"/>
        <v>3.9237000000000001E-2</v>
      </c>
      <c r="T7" s="2">
        <f t="shared" si="8"/>
        <v>378.38580956313876</v>
      </c>
      <c r="U7" s="2">
        <f t="shared" si="9"/>
        <v>406.35419043686124</v>
      </c>
      <c r="V7" s="2">
        <f t="shared" si="10"/>
        <v>0.94485699999999995</v>
      </c>
      <c r="W7" s="2">
        <f t="shared" si="11"/>
        <v>3.0607399999999951E-2</v>
      </c>
      <c r="X7" s="3">
        <v>9448.57</v>
      </c>
      <c r="Y7" s="3">
        <v>145408.89000000001</v>
      </c>
      <c r="Z7" s="3">
        <v>4270.1499999999996</v>
      </c>
      <c r="AA7" s="3">
        <v>18498158.210000001</v>
      </c>
      <c r="AB7" s="2">
        <f t="shared" si="12"/>
        <v>263977.18750000373</v>
      </c>
      <c r="AC7" s="5">
        <f t="shared" ref="AC7:AC24" si="19">Z7-2.68*SQRT(AB7)/SQRT(500)</f>
        <v>4208.5709491547641</v>
      </c>
      <c r="AD7" s="5">
        <f t="shared" ref="AD7:AD24" si="20">Z7+2.68*SQRT(AB7)/SQRT(500)</f>
        <v>4331.7290508452352</v>
      </c>
      <c r="AF7" s="3">
        <v>48.965902069999999</v>
      </c>
      <c r="AG7" s="7">
        <v>1.1689814814814815E-4</v>
      </c>
      <c r="AH7" s="3">
        <v>1</v>
      </c>
      <c r="AI7" s="3">
        <v>1</v>
      </c>
      <c r="AJ7" s="3">
        <v>1.37</v>
      </c>
      <c r="AK7" s="3">
        <v>2.33</v>
      </c>
      <c r="AL7" s="3">
        <v>2</v>
      </c>
      <c r="AM7" s="3">
        <v>6.12</v>
      </c>
      <c r="AN7" s="3">
        <v>2.25</v>
      </c>
      <c r="AO7" s="3">
        <v>7.61</v>
      </c>
      <c r="AP7" s="3">
        <v>2.56</v>
      </c>
      <c r="AQ7" s="3">
        <v>10.66</v>
      </c>
      <c r="AR7" s="3">
        <v>2.89</v>
      </c>
      <c r="AS7" s="3">
        <v>12.95</v>
      </c>
      <c r="AT7" s="3">
        <v>3.32</v>
      </c>
      <c r="AU7" s="3">
        <v>16.760000000000002</v>
      </c>
      <c r="AV7" s="3">
        <v>3.76</v>
      </c>
      <c r="AW7" s="3">
        <v>21.94</v>
      </c>
      <c r="AX7" s="3">
        <v>4.83</v>
      </c>
      <c r="AY7" s="3">
        <v>40.909999999999997</v>
      </c>
      <c r="AZ7" s="3">
        <v>5.98</v>
      </c>
      <c r="BA7" s="3">
        <v>59.5</v>
      </c>
      <c r="BB7" s="3">
        <v>8.24</v>
      </c>
      <c r="BC7" s="3">
        <v>119.04</v>
      </c>
      <c r="BD7" s="3">
        <v>11.5</v>
      </c>
      <c r="BE7" s="3">
        <v>233.74</v>
      </c>
      <c r="BF7" s="3">
        <v>15.16</v>
      </c>
      <c r="BG7" s="3">
        <v>380.76</v>
      </c>
      <c r="BH7" s="3">
        <v>21.377551019999999</v>
      </c>
      <c r="BI7" s="3">
        <v>779.90816329999996</v>
      </c>
      <c r="BJ7" s="3">
        <v>30.37113402</v>
      </c>
      <c r="BK7" s="3">
        <v>1477.257732</v>
      </c>
      <c r="BL7" s="3">
        <v>47.423913040000002</v>
      </c>
      <c r="BM7" s="3">
        <v>3856.2934780000001</v>
      </c>
      <c r="BN7" s="3">
        <v>79.842105259999997</v>
      </c>
      <c r="BO7" s="3">
        <v>9555.578947</v>
      </c>
      <c r="CH7" s="3">
        <v>2.48</v>
      </c>
      <c r="CI7" s="3">
        <v>9.84</v>
      </c>
      <c r="CJ7" s="3">
        <v>12.37</v>
      </c>
      <c r="CK7" s="3">
        <v>267.45</v>
      </c>
      <c r="CL7" s="3">
        <v>22.94</v>
      </c>
      <c r="CM7" s="3">
        <v>1002.7</v>
      </c>
      <c r="CN7" s="3">
        <v>26.73</v>
      </c>
      <c r="CO7" s="3">
        <v>1267.55</v>
      </c>
      <c r="CP7" s="3">
        <v>31.45</v>
      </c>
      <c r="CQ7" s="3">
        <v>1876.17</v>
      </c>
      <c r="CR7" s="3">
        <v>36.479999999999997</v>
      </c>
      <c r="CS7" s="3">
        <v>2329.9</v>
      </c>
      <c r="CT7" s="3">
        <v>43.35</v>
      </c>
      <c r="CU7" s="3">
        <v>3160.41</v>
      </c>
      <c r="CV7" s="3">
        <v>49.9</v>
      </c>
      <c r="CW7" s="3">
        <v>4249.3999999999996</v>
      </c>
      <c r="CX7" s="3">
        <v>65.650000000000006</v>
      </c>
      <c r="CY7" s="3">
        <v>8169.99</v>
      </c>
      <c r="CZ7" s="3">
        <v>82.79</v>
      </c>
      <c r="DA7" s="3">
        <v>12215.13</v>
      </c>
      <c r="DB7" s="3">
        <v>116.7</v>
      </c>
      <c r="DC7" s="3">
        <v>25097.9</v>
      </c>
      <c r="DD7" s="3">
        <v>165.51</v>
      </c>
      <c r="DE7" s="3">
        <v>50105.41</v>
      </c>
      <c r="DF7" s="3">
        <v>220.1</v>
      </c>
      <c r="DG7" s="3">
        <v>82508.740000000005</v>
      </c>
      <c r="DH7" s="3">
        <v>314.26530609999998</v>
      </c>
      <c r="DI7" s="3">
        <v>171157.40820000001</v>
      </c>
      <c r="DJ7" s="3">
        <v>448.51546389999999</v>
      </c>
      <c r="DK7" s="3">
        <v>325396.76289999997</v>
      </c>
      <c r="DL7" s="3">
        <v>699.22826090000001</v>
      </c>
      <c r="DM7" s="3">
        <v>827484.75</v>
      </c>
      <c r="DN7" s="3">
        <v>1165.1447370000001</v>
      </c>
      <c r="DO7" s="3">
        <v>1939657.7760000001</v>
      </c>
      <c r="DP7" s="2">
        <f t="shared" si="13"/>
        <v>582095.51784120081</v>
      </c>
      <c r="DQ7" s="5">
        <f t="shared" si="14"/>
        <v>930.60030603517475</v>
      </c>
      <c r="DR7" s="5">
        <f t="shared" si="15"/>
        <v>1399.6891679648254</v>
      </c>
      <c r="EH7" s="3">
        <v>0.82567031999999996</v>
      </c>
      <c r="EI7" s="3">
        <v>0.90338258999999999</v>
      </c>
      <c r="EJ7" s="3">
        <v>0.92448112000000005</v>
      </c>
      <c r="EK7" s="3">
        <v>0.92711407000000001</v>
      </c>
      <c r="EL7" s="3">
        <v>0.92982834000000003</v>
      </c>
      <c r="EM7" s="3">
        <v>0.93431772000000002</v>
      </c>
      <c r="EN7" s="3">
        <v>0.93721116999999998</v>
      </c>
      <c r="EO7" s="3">
        <v>0.94147088000000001</v>
      </c>
      <c r="EP7" s="3">
        <v>0.94418955999999998</v>
      </c>
      <c r="EQ7" s="3">
        <v>0.94738314999999995</v>
      </c>
      <c r="ER7" s="3">
        <v>0.95132267000000004</v>
      </c>
      <c r="ES7" s="3">
        <v>0.95473938000000003</v>
      </c>
      <c r="ET7" s="3">
        <v>0.95848206999999996</v>
      </c>
      <c r="EU7" s="3">
        <v>0.96170321000000003</v>
      </c>
      <c r="EV7" s="3">
        <v>0.96496316999999998</v>
      </c>
      <c r="EW7" s="3">
        <v>0.96836485000000005</v>
      </c>
      <c r="EX7" s="3">
        <v>0.97180847999999997</v>
      </c>
      <c r="FG7" s="3">
        <v>100</v>
      </c>
      <c r="FH7" s="3">
        <v>100</v>
      </c>
      <c r="FI7" s="3">
        <v>100</v>
      </c>
      <c r="FJ7" s="3">
        <v>100</v>
      </c>
      <c r="FK7" s="3">
        <v>100</v>
      </c>
      <c r="FL7" s="3">
        <v>100</v>
      </c>
      <c r="FM7" s="3">
        <v>100</v>
      </c>
      <c r="FN7" s="3">
        <v>100</v>
      </c>
      <c r="FO7" s="3">
        <v>100</v>
      </c>
      <c r="FP7" s="3">
        <v>100</v>
      </c>
      <c r="FQ7" s="3">
        <v>100</v>
      </c>
      <c r="FR7" s="3">
        <v>100</v>
      </c>
      <c r="FS7" s="3">
        <v>100</v>
      </c>
      <c r="FT7" s="3">
        <v>98</v>
      </c>
      <c r="FU7" s="3">
        <v>97</v>
      </c>
      <c r="FV7" s="3">
        <v>92</v>
      </c>
      <c r="FW7" s="3">
        <v>76</v>
      </c>
      <c r="GF7" s="3">
        <v>6668.5</v>
      </c>
      <c r="GG7" s="3">
        <v>3349.49</v>
      </c>
      <c r="GH7" s="3">
        <v>2230.2600000000002</v>
      </c>
      <c r="GI7" s="3">
        <v>2011.31</v>
      </c>
      <c r="GJ7" s="3">
        <v>1800.75</v>
      </c>
      <c r="GK7" s="3">
        <v>1582.82</v>
      </c>
      <c r="GL7" s="3">
        <v>1367.71</v>
      </c>
      <c r="GM7" s="3">
        <v>1167.1199999999999</v>
      </c>
      <c r="GN7" s="3">
        <v>987.74</v>
      </c>
      <c r="GO7" s="3">
        <v>815.46</v>
      </c>
      <c r="GP7" s="3">
        <v>648.80999999999995</v>
      </c>
      <c r="GQ7" s="3">
        <v>492.15</v>
      </c>
      <c r="GR7" s="3">
        <v>359.35</v>
      </c>
      <c r="GS7" s="3">
        <v>258.75510200000002</v>
      </c>
      <c r="GT7" s="3">
        <v>164.8556701</v>
      </c>
      <c r="GU7" s="3">
        <v>88.554347829999998</v>
      </c>
      <c r="GV7" s="3">
        <v>28.776315790000002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K7" s="3">
        <v>10.07992456</v>
      </c>
      <c r="HL7" s="3">
        <v>101.60919629999999</v>
      </c>
      <c r="HM7" s="2">
        <f t="shared" si="16"/>
        <v>4.3171647087945075E-3</v>
      </c>
      <c r="HN7" s="5">
        <f t="shared" si="17"/>
        <v>10.062315583935378</v>
      </c>
      <c r="HO7" s="5">
        <f t="shared" si="18"/>
        <v>10.097533536064622</v>
      </c>
      <c r="HQ7" s="7">
        <v>1.2731481481481481E-5</v>
      </c>
      <c r="HR7" s="7">
        <v>1.1574074074074073E-5</v>
      </c>
      <c r="HS7" s="7">
        <v>1.1574074074074073E-5</v>
      </c>
      <c r="HT7" s="7">
        <v>1.1574074074074073E-5</v>
      </c>
      <c r="HU7" s="7">
        <v>1.1574074074074073E-5</v>
      </c>
      <c r="HV7" s="7">
        <v>1.1574074074074073E-5</v>
      </c>
      <c r="HW7" s="7">
        <v>1.1574074074074073E-5</v>
      </c>
      <c r="HX7" s="7">
        <v>1.1574074074074073E-5</v>
      </c>
      <c r="HY7" s="7">
        <v>1.1574074074074073E-5</v>
      </c>
    </row>
    <row r="8" spans="1:233" thickBot="1">
      <c r="A8" s="3">
        <v>20</v>
      </c>
      <c r="B8" s="3">
        <v>6559.07</v>
      </c>
      <c r="C8" s="3">
        <v>43577874.43</v>
      </c>
      <c r="D8" s="2">
        <f t="shared" si="1"/>
        <v>556475.1651000008</v>
      </c>
      <c r="E8" s="2">
        <f t="shared" si="0"/>
        <v>3.2795350000000001E-2</v>
      </c>
      <c r="F8" s="2">
        <f t="shared" si="2"/>
        <v>6359.1493350897845</v>
      </c>
      <c r="G8" s="2">
        <f t="shared" si="3"/>
        <v>6758.9906649102149</v>
      </c>
      <c r="H8" s="2">
        <f t="shared" si="4"/>
        <v>3.1795746675448926E-2</v>
      </c>
      <c r="I8" s="2">
        <f t="shared" si="5"/>
        <v>3.3794953324551076E-2</v>
      </c>
      <c r="K8" s="3">
        <v>10000</v>
      </c>
      <c r="L8" s="3">
        <v>100000000</v>
      </c>
      <c r="N8" s="3">
        <v>0</v>
      </c>
      <c r="O8" s="3">
        <v>0</v>
      </c>
      <c r="P8" s="3">
        <v>449.79</v>
      </c>
      <c r="Q8" s="3">
        <v>206374.31</v>
      </c>
      <c r="R8" s="2">
        <f t="shared" si="6"/>
        <v>4063.2658999999694</v>
      </c>
      <c r="S8" s="2">
        <f t="shared" si="7"/>
        <v>4.4979000000000005E-2</v>
      </c>
      <c r="T8" s="2">
        <f t="shared" si="8"/>
        <v>432.7066745040201</v>
      </c>
      <c r="U8" s="2">
        <f t="shared" si="9"/>
        <v>466.87332549597994</v>
      </c>
      <c r="V8" s="2">
        <f t="shared" si="10"/>
        <v>0.93799400000000011</v>
      </c>
      <c r="W8" s="2">
        <f t="shared" si="11"/>
        <v>3.289534999999999E-2</v>
      </c>
      <c r="X8" s="3">
        <v>9379.94</v>
      </c>
      <c r="Y8" s="3">
        <v>193420.93</v>
      </c>
      <c r="Z8" s="3">
        <v>6226.5</v>
      </c>
      <c r="AA8" s="3">
        <v>39329712.479999997</v>
      </c>
      <c r="AB8" s="2">
        <f t="shared" si="12"/>
        <v>560410.22999999672</v>
      </c>
      <c r="AC8" s="5">
        <f t="shared" si="19"/>
        <v>6136.7771998213166</v>
      </c>
      <c r="AD8" s="5">
        <f t="shared" si="20"/>
        <v>6316.2228001786834</v>
      </c>
      <c r="AF8" s="3">
        <v>48.831765300000001</v>
      </c>
      <c r="AG8" s="7">
        <v>1.5277777777777777E-4</v>
      </c>
      <c r="AH8" s="3">
        <v>1</v>
      </c>
      <c r="AI8" s="3">
        <v>1</v>
      </c>
      <c r="AJ8" s="3">
        <v>1.22</v>
      </c>
      <c r="AK8" s="3">
        <v>1.76</v>
      </c>
      <c r="AL8" s="3">
        <v>1.8</v>
      </c>
      <c r="AM8" s="3">
        <v>4.96</v>
      </c>
      <c r="AN8" s="3">
        <v>2.04</v>
      </c>
      <c r="AO8" s="3">
        <v>6.98</v>
      </c>
      <c r="AP8" s="3">
        <v>2.23</v>
      </c>
      <c r="AQ8" s="3">
        <v>8.49</v>
      </c>
      <c r="AR8" s="3">
        <v>2.5299999999999998</v>
      </c>
      <c r="AS8" s="3">
        <v>11.15</v>
      </c>
      <c r="AT8" s="3">
        <v>2.96</v>
      </c>
      <c r="AU8" s="3">
        <v>15.28</v>
      </c>
      <c r="AV8" s="3">
        <v>3.56</v>
      </c>
      <c r="AW8" s="3">
        <v>21.78</v>
      </c>
      <c r="AX8" s="3">
        <v>4.62</v>
      </c>
      <c r="AY8" s="3">
        <v>41.64</v>
      </c>
      <c r="AZ8" s="3">
        <v>5.48</v>
      </c>
      <c r="BA8" s="3">
        <v>55.34</v>
      </c>
      <c r="BB8" s="3">
        <v>7.63</v>
      </c>
      <c r="BC8" s="3">
        <v>93.53</v>
      </c>
      <c r="BD8" s="3">
        <v>9.76</v>
      </c>
      <c r="BE8" s="3">
        <v>147.12</v>
      </c>
      <c r="BF8" s="3">
        <v>17.239999999999998</v>
      </c>
      <c r="BG8" s="3">
        <v>1526.86</v>
      </c>
      <c r="BH8" s="3">
        <v>16.520408159999999</v>
      </c>
      <c r="BI8" s="3">
        <v>470.6836735</v>
      </c>
      <c r="BJ8" s="3">
        <v>22.602040819999999</v>
      </c>
      <c r="BK8" s="3">
        <v>772.52040820000002</v>
      </c>
      <c r="BL8" s="3">
        <v>36.204081629999997</v>
      </c>
      <c r="BM8" s="3">
        <v>2120.7755099999999</v>
      </c>
      <c r="BN8" s="3">
        <v>78.347826089999998</v>
      </c>
      <c r="BO8" s="3">
        <v>9347.4565220000004</v>
      </c>
      <c r="CH8" s="3">
        <v>2.76</v>
      </c>
      <c r="CI8" s="3">
        <v>13.62</v>
      </c>
      <c r="CJ8" s="3">
        <v>12.15</v>
      </c>
      <c r="CK8" s="3">
        <v>285.79000000000002</v>
      </c>
      <c r="CL8" s="3">
        <v>25.35</v>
      </c>
      <c r="CM8" s="3">
        <v>1381.39</v>
      </c>
      <c r="CN8" s="3">
        <v>30.53</v>
      </c>
      <c r="CO8" s="3">
        <v>2054.9299999999998</v>
      </c>
      <c r="CP8" s="3">
        <v>34.57</v>
      </c>
      <c r="CQ8" s="3">
        <v>2621.93</v>
      </c>
      <c r="CR8" s="3">
        <v>40.19</v>
      </c>
      <c r="CS8" s="3">
        <v>3511.47</v>
      </c>
      <c r="CT8" s="3">
        <v>49.03</v>
      </c>
      <c r="CU8" s="3">
        <v>5000.75</v>
      </c>
      <c r="CV8" s="3">
        <v>61.37</v>
      </c>
      <c r="CW8" s="3">
        <v>7331.85</v>
      </c>
      <c r="CX8" s="3">
        <v>82.28</v>
      </c>
      <c r="CY8" s="3">
        <v>14775.76</v>
      </c>
      <c r="CZ8" s="3">
        <v>98.91</v>
      </c>
      <c r="DA8" s="3">
        <v>19726.87</v>
      </c>
      <c r="DB8" s="3">
        <v>142.94</v>
      </c>
      <c r="DC8" s="3">
        <v>34574.58</v>
      </c>
      <c r="DD8" s="3">
        <v>185.07</v>
      </c>
      <c r="DE8" s="3">
        <v>54920.35</v>
      </c>
      <c r="DF8" s="3">
        <v>322.77</v>
      </c>
      <c r="DG8" s="3">
        <v>466600.33</v>
      </c>
      <c r="DH8" s="3">
        <v>320.48979589999999</v>
      </c>
      <c r="DI8" s="3">
        <v>181620.3878</v>
      </c>
      <c r="DJ8" s="3">
        <v>441.61224490000001</v>
      </c>
      <c r="DK8" s="3">
        <v>300052.51020000002</v>
      </c>
      <c r="DL8" s="3">
        <v>713.33673469999997</v>
      </c>
      <c r="DM8" s="3">
        <v>830792.45920000004</v>
      </c>
      <c r="DN8" s="3">
        <v>1531.5108700000001</v>
      </c>
      <c r="DO8" s="3">
        <v>3480367.3369999998</v>
      </c>
      <c r="DP8" s="2">
        <f t="shared" si="13"/>
        <v>1134841.7920718426</v>
      </c>
      <c r="DQ8" s="5">
        <f t="shared" si="14"/>
        <v>1233.8590510948002</v>
      </c>
      <c r="DR8" s="5">
        <f t="shared" si="15"/>
        <v>1829.1626889052</v>
      </c>
      <c r="EH8" s="3">
        <v>0.83507390000000004</v>
      </c>
      <c r="EI8" s="3">
        <v>0.90632292999999997</v>
      </c>
      <c r="EJ8" s="3">
        <v>0.92232082000000004</v>
      </c>
      <c r="EK8" s="3">
        <v>0.92759177000000004</v>
      </c>
      <c r="EL8" s="3">
        <v>0.92987094999999997</v>
      </c>
      <c r="EM8" s="3">
        <v>0.93254738999999998</v>
      </c>
      <c r="EN8" s="3">
        <v>0.93512052000000001</v>
      </c>
      <c r="EO8" s="3">
        <v>0.93896906000000002</v>
      </c>
      <c r="EP8" s="3">
        <v>0.94307483000000003</v>
      </c>
      <c r="EQ8" s="3">
        <v>0.94601681000000004</v>
      </c>
      <c r="ER8" s="3">
        <v>0.95100828999999998</v>
      </c>
      <c r="ES8" s="3">
        <v>0.95547565999999995</v>
      </c>
      <c r="ET8" s="3">
        <v>0.95920603999999998</v>
      </c>
      <c r="EU8" s="3">
        <v>0.96206895999999997</v>
      </c>
      <c r="EV8" s="3">
        <v>0.96504794000000005</v>
      </c>
      <c r="EW8" s="3">
        <v>0.96818842000000005</v>
      </c>
      <c r="EX8" s="3">
        <v>0.9720723</v>
      </c>
      <c r="FG8" s="3">
        <v>100</v>
      </c>
      <c r="FH8" s="3">
        <v>100</v>
      </c>
      <c r="FI8" s="3">
        <v>100</v>
      </c>
      <c r="FJ8" s="3">
        <v>100</v>
      </c>
      <c r="FK8" s="3">
        <v>100</v>
      </c>
      <c r="FL8" s="3">
        <v>100</v>
      </c>
      <c r="FM8" s="3">
        <v>100</v>
      </c>
      <c r="FN8" s="3">
        <v>100</v>
      </c>
      <c r="FO8" s="3">
        <v>100</v>
      </c>
      <c r="FP8" s="3">
        <v>100</v>
      </c>
      <c r="FQ8" s="3">
        <v>100</v>
      </c>
      <c r="FR8" s="3">
        <v>100</v>
      </c>
      <c r="FS8" s="3">
        <v>100</v>
      </c>
      <c r="FT8" s="3">
        <v>98</v>
      </c>
      <c r="FU8" s="3">
        <v>98</v>
      </c>
      <c r="FV8" s="3">
        <v>98</v>
      </c>
      <c r="FW8" s="3">
        <v>92</v>
      </c>
      <c r="GF8" s="3">
        <v>12406.2</v>
      </c>
      <c r="GG8" s="3">
        <v>6788.1</v>
      </c>
      <c r="GH8" s="3">
        <v>4648.97</v>
      </c>
      <c r="GI8" s="3">
        <v>4212.7299999999996</v>
      </c>
      <c r="GJ8" s="3">
        <v>3787.86</v>
      </c>
      <c r="GK8" s="3">
        <v>3346.15</v>
      </c>
      <c r="GL8" s="3">
        <v>2902.58</v>
      </c>
      <c r="GM8" s="3">
        <v>2485.6999999999998</v>
      </c>
      <c r="GN8" s="3">
        <v>2107.69</v>
      </c>
      <c r="GO8" s="3">
        <v>1743.72</v>
      </c>
      <c r="GP8" s="3">
        <v>1391.36</v>
      </c>
      <c r="GQ8" s="3">
        <v>1059.94</v>
      </c>
      <c r="GR8" s="3">
        <v>769.66</v>
      </c>
      <c r="GS8" s="3">
        <v>555.57142859999999</v>
      </c>
      <c r="GT8" s="3">
        <v>350.56122449999998</v>
      </c>
      <c r="GU8" s="3">
        <v>178.01020410000001</v>
      </c>
      <c r="GV8" s="3">
        <v>54.869565219999998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K8" s="3">
        <v>13.14301006</v>
      </c>
      <c r="HL8" s="3">
        <v>172.74646060000001</v>
      </c>
      <c r="HM8" s="2">
        <f t="shared" si="16"/>
        <v>7.7471627388092656E-3</v>
      </c>
      <c r="HN8" s="5">
        <f t="shared" si="17"/>
        <v>13.119421244502984</v>
      </c>
      <c r="HO8" s="5">
        <f t="shared" si="18"/>
        <v>13.166598875497016</v>
      </c>
      <c r="HQ8" s="7">
        <v>1.7361111111111111E-5</v>
      </c>
      <c r="HR8" s="7">
        <v>1.5046296296296298E-5</v>
      </c>
      <c r="HS8" s="7">
        <v>1.5046296296296298E-5</v>
      </c>
      <c r="HT8" s="7">
        <v>1.5046296296296298E-5</v>
      </c>
      <c r="HU8" s="7">
        <v>1.5046296296296298E-5</v>
      </c>
      <c r="HV8" s="7">
        <v>1.5046296296296298E-5</v>
      </c>
      <c r="HW8" s="7">
        <v>1.5046296296296298E-5</v>
      </c>
      <c r="HX8" s="7">
        <v>1.5046296296296298E-5</v>
      </c>
      <c r="HY8" s="7">
        <v>1.5046296296296298E-5</v>
      </c>
    </row>
    <row r="9" spans="1:233" thickBot="1">
      <c r="A9" s="3">
        <v>25</v>
      </c>
      <c r="B9" s="3">
        <v>8623.2199999999993</v>
      </c>
      <c r="C9" s="3">
        <v>75113034.420000002</v>
      </c>
      <c r="D9" s="2">
        <f t="shared" si="1"/>
        <v>753111.25160001218</v>
      </c>
      <c r="E9" s="2">
        <f t="shared" si="0"/>
        <v>3.4492879999999997E-2</v>
      </c>
      <c r="F9" s="2">
        <f t="shared" si="2"/>
        <v>8390.6442864465007</v>
      </c>
      <c r="G9" s="2">
        <f t="shared" si="3"/>
        <v>8855.795713553498</v>
      </c>
      <c r="H9" s="2">
        <f t="shared" si="4"/>
        <v>3.3562577145786004E-2</v>
      </c>
      <c r="I9" s="2">
        <f t="shared" si="5"/>
        <v>3.5423182854213989E-2</v>
      </c>
      <c r="K9" s="3">
        <v>10000</v>
      </c>
      <c r="L9" s="3">
        <v>100000000</v>
      </c>
      <c r="N9" s="3">
        <v>0</v>
      </c>
      <c r="O9" s="3">
        <v>0</v>
      </c>
      <c r="P9" s="3">
        <v>499.38</v>
      </c>
      <c r="Q9" s="3">
        <v>253867.08</v>
      </c>
      <c r="R9" s="2">
        <f t="shared" si="6"/>
        <v>4486.6955999999773</v>
      </c>
      <c r="S9" s="2">
        <f t="shared" si="7"/>
        <v>4.9937999999999996E-2</v>
      </c>
      <c r="T9" s="2">
        <f t="shared" si="8"/>
        <v>481.42860939162654</v>
      </c>
      <c r="U9" s="2">
        <f t="shared" si="9"/>
        <v>517.33139060837345</v>
      </c>
      <c r="V9" s="2">
        <f t="shared" si="10"/>
        <v>0.93019200000000002</v>
      </c>
      <c r="W9" s="2">
        <f t="shared" si="11"/>
        <v>3.4592880000000048E-2</v>
      </c>
      <c r="X9" s="3">
        <v>9301.92</v>
      </c>
      <c r="Y9" s="3">
        <v>241351.78</v>
      </c>
      <c r="Z9" s="3">
        <v>8226.18</v>
      </c>
      <c r="AA9" s="3">
        <v>68466741.620000005</v>
      </c>
      <c r="AB9" s="2">
        <f t="shared" si="12"/>
        <v>796704.22759999335</v>
      </c>
      <c r="AC9" s="5">
        <f t="shared" si="19"/>
        <v>8119.2010446460226</v>
      </c>
      <c r="AD9" s="5">
        <f t="shared" si="20"/>
        <v>8333.1589553539779</v>
      </c>
      <c r="AF9" s="3">
        <v>48.746139120000002</v>
      </c>
      <c r="AG9" s="7">
        <v>1.8981481481481478E-4</v>
      </c>
      <c r="AH9" s="3">
        <v>1</v>
      </c>
      <c r="AI9" s="3">
        <v>1</v>
      </c>
      <c r="AJ9" s="3">
        <v>1.1599999999999999</v>
      </c>
      <c r="AK9" s="3">
        <v>1.54</v>
      </c>
      <c r="AL9" s="3">
        <v>1.58</v>
      </c>
      <c r="AM9" s="3">
        <v>3.68</v>
      </c>
      <c r="AN9" s="3">
        <v>1.76</v>
      </c>
      <c r="AO9" s="3">
        <v>4.6399999999999997</v>
      </c>
      <c r="AP9" s="3">
        <v>1.97</v>
      </c>
      <c r="AQ9" s="3">
        <v>5.91</v>
      </c>
      <c r="AR9" s="3">
        <v>2.0699999999999998</v>
      </c>
      <c r="AS9" s="3">
        <v>6.71</v>
      </c>
      <c r="AT9" s="3">
        <v>2.2599999999999998</v>
      </c>
      <c r="AU9" s="3">
        <v>7.96</v>
      </c>
      <c r="AV9" s="3">
        <v>2.58</v>
      </c>
      <c r="AW9" s="3">
        <v>10.34</v>
      </c>
      <c r="AX9" s="3">
        <v>3.15</v>
      </c>
      <c r="AY9" s="3">
        <v>15.49</v>
      </c>
      <c r="AZ9" s="3">
        <v>3.66</v>
      </c>
      <c r="BA9" s="3">
        <v>20.72</v>
      </c>
      <c r="BB9" s="3">
        <v>5.38</v>
      </c>
      <c r="BC9" s="3">
        <v>65.98</v>
      </c>
      <c r="BD9" s="3">
        <v>7.42</v>
      </c>
      <c r="BE9" s="3">
        <v>158.28</v>
      </c>
      <c r="BF9" s="3">
        <v>11.03</v>
      </c>
      <c r="BG9" s="3">
        <v>332.81</v>
      </c>
      <c r="BH9" s="3">
        <v>13.65656566</v>
      </c>
      <c r="BI9" s="3">
        <v>373.59595960000001</v>
      </c>
      <c r="BJ9" s="3">
        <v>17.71717172</v>
      </c>
      <c r="BK9" s="3">
        <v>598.08080810000001</v>
      </c>
      <c r="BL9" s="3">
        <v>30.01010101</v>
      </c>
      <c r="BM9" s="3">
        <v>1558.4949489999999</v>
      </c>
      <c r="BN9" s="3">
        <v>65.8172043</v>
      </c>
      <c r="BO9" s="3">
        <v>7342.6344090000002</v>
      </c>
      <c r="CH9" s="3">
        <v>2.86</v>
      </c>
      <c r="CI9" s="3">
        <v>12.96</v>
      </c>
      <c r="CJ9" s="3">
        <v>13.52</v>
      </c>
      <c r="CK9" s="3">
        <v>360.84</v>
      </c>
      <c r="CL9" s="3">
        <v>25.55</v>
      </c>
      <c r="CM9" s="3">
        <v>1384.93</v>
      </c>
      <c r="CN9" s="3">
        <v>29.92</v>
      </c>
      <c r="CO9" s="3">
        <v>1835.46</v>
      </c>
      <c r="CP9" s="3">
        <v>35.630000000000003</v>
      </c>
      <c r="CQ9" s="3">
        <v>2553.11</v>
      </c>
      <c r="CR9" s="3">
        <v>38.89</v>
      </c>
      <c r="CS9" s="3">
        <v>3028.31</v>
      </c>
      <c r="CT9" s="3">
        <v>43.59</v>
      </c>
      <c r="CU9" s="3">
        <v>3689.91</v>
      </c>
      <c r="CV9" s="3">
        <v>51.58</v>
      </c>
      <c r="CW9" s="3">
        <v>4969.92</v>
      </c>
      <c r="CX9" s="3">
        <v>65.19</v>
      </c>
      <c r="CY9" s="3">
        <v>7837.37</v>
      </c>
      <c r="CZ9" s="3">
        <v>78.48</v>
      </c>
      <c r="DA9" s="3">
        <v>10801.74</v>
      </c>
      <c r="DB9" s="3">
        <v>122.16</v>
      </c>
      <c r="DC9" s="3">
        <v>38265.42</v>
      </c>
      <c r="DD9" s="3">
        <v>173</v>
      </c>
      <c r="DE9" s="3">
        <v>94991.16</v>
      </c>
      <c r="DF9" s="3">
        <v>262.75</v>
      </c>
      <c r="DG9" s="3">
        <v>201430.37</v>
      </c>
      <c r="DH9" s="3">
        <v>328.64646470000002</v>
      </c>
      <c r="DI9" s="3">
        <v>224941.45449999999</v>
      </c>
      <c r="DJ9" s="3">
        <v>431.08080810000001</v>
      </c>
      <c r="DK9" s="3">
        <v>363977.18180000002</v>
      </c>
      <c r="DL9" s="3">
        <v>737.71717169999999</v>
      </c>
      <c r="DM9" s="3">
        <v>950309.07070000004</v>
      </c>
      <c r="DN9" s="3">
        <v>1608.16129</v>
      </c>
      <c r="DO9" s="3">
        <v>4285729.5810000002</v>
      </c>
      <c r="DP9" s="2">
        <f t="shared" si="13"/>
        <v>1699546.8463455359</v>
      </c>
      <c r="DQ9" s="5">
        <f t="shared" si="14"/>
        <v>1245.868334382259</v>
      </c>
      <c r="DR9" s="5">
        <f t="shared" si="15"/>
        <v>1970.454245617741</v>
      </c>
      <c r="EH9" s="3">
        <v>0.83570785999999997</v>
      </c>
      <c r="EI9" s="3">
        <v>0.90595362999999995</v>
      </c>
      <c r="EJ9" s="3">
        <v>0.92478548000000005</v>
      </c>
      <c r="EK9" s="3">
        <v>0.92843765</v>
      </c>
      <c r="EL9" s="3">
        <v>0.93250111999999996</v>
      </c>
      <c r="EM9" s="3">
        <v>0.93542462000000004</v>
      </c>
      <c r="EN9" s="3">
        <v>0.93973565999999997</v>
      </c>
      <c r="EO9" s="3">
        <v>0.94209885999999998</v>
      </c>
      <c r="EP9" s="3">
        <v>0.94551229999999997</v>
      </c>
      <c r="EQ9" s="3">
        <v>0.94768631000000003</v>
      </c>
      <c r="ER9" s="3">
        <v>0.95219279000000001</v>
      </c>
      <c r="ES9" s="3">
        <v>0.95609507999999999</v>
      </c>
      <c r="ET9" s="3">
        <v>0.96029019000000004</v>
      </c>
      <c r="EU9" s="3">
        <v>0.96331168</v>
      </c>
      <c r="EV9" s="3">
        <v>0.96551482</v>
      </c>
      <c r="EW9" s="3">
        <v>0.96865679000000005</v>
      </c>
      <c r="EX9" s="3">
        <v>0.97223384000000002</v>
      </c>
      <c r="FG9" s="3">
        <v>100</v>
      </c>
      <c r="FH9" s="3">
        <v>100</v>
      </c>
      <c r="FI9" s="3">
        <v>100</v>
      </c>
      <c r="FJ9" s="3">
        <v>100</v>
      </c>
      <c r="FK9" s="3">
        <v>100</v>
      </c>
      <c r="FL9" s="3">
        <v>100</v>
      </c>
      <c r="FM9" s="3">
        <v>100</v>
      </c>
      <c r="FN9" s="3">
        <v>100</v>
      </c>
      <c r="FO9" s="3">
        <v>100</v>
      </c>
      <c r="FP9" s="3">
        <v>100</v>
      </c>
      <c r="FQ9" s="3">
        <v>100</v>
      </c>
      <c r="FR9" s="3">
        <v>100</v>
      </c>
      <c r="FS9" s="3">
        <v>100</v>
      </c>
      <c r="FT9" s="3">
        <v>99</v>
      </c>
      <c r="FU9" s="3">
        <v>99</v>
      </c>
      <c r="FV9" s="3">
        <v>99</v>
      </c>
      <c r="FW9" s="3">
        <v>93</v>
      </c>
      <c r="GF9" s="3">
        <v>20015.68</v>
      </c>
      <c r="GG9" s="3">
        <v>11460.48</v>
      </c>
      <c r="GH9" s="3">
        <v>8003.31</v>
      </c>
      <c r="GI9" s="3">
        <v>7276.14</v>
      </c>
      <c r="GJ9" s="3">
        <v>6565.91</v>
      </c>
      <c r="GK9" s="3">
        <v>5823.31</v>
      </c>
      <c r="GL9" s="3">
        <v>5074.8100000000004</v>
      </c>
      <c r="GM9" s="3">
        <v>4359.1000000000004</v>
      </c>
      <c r="GN9" s="3">
        <v>3705.48</v>
      </c>
      <c r="GO9" s="3">
        <v>3077.3</v>
      </c>
      <c r="GP9" s="3">
        <v>2458.9699999999998</v>
      </c>
      <c r="GQ9" s="3">
        <v>1879.86</v>
      </c>
      <c r="GR9" s="3">
        <v>1361.78</v>
      </c>
      <c r="GS9" s="3">
        <v>968.93939390000003</v>
      </c>
      <c r="GT9" s="3">
        <v>611.97979799999996</v>
      </c>
      <c r="GU9" s="3">
        <v>307.12121209999998</v>
      </c>
      <c r="GV9" s="3">
        <v>95.043010749999993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K9" s="3">
        <v>16.28118808</v>
      </c>
      <c r="HL9" s="3">
        <v>265.08961529999999</v>
      </c>
      <c r="HM9" s="2">
        <f t="shared" si="16"/>
        <v>1.2530003665915501E-2</v>
      </c>
      <c r="HN9" s="5">
        <f t="shared" si="17"/>
        <v>16.251188830287703</v>
      </c>
      <c r="HO9" s="5">
        <f t="shared" si="18"/>
        <v>16.311187329712297</v>
      </c>
      <c r="HQ9" s="7">
        <v>2.0833333333333333E-5</v>
      </c>
      <c r="HR9" s="7">
        <v>1.8518518518518518E-5</v>
      </c>
      <c r="HS9" s="7">
        <v>1.8518518518518518E-5</v>
      </c>
      <c r="HT9" s="7">
        <v>1.8518518518518518E-5</v>
      </c>
      <c r="HU9" s="7">
        <v>1.8518518518518518E-5</v>
      </c>
      <c r="HV9" s="7">
        <v>1.8518518518518518E-5</v>
      </c>
      <c r="HW9" s="7">
        <v>1.8518518518518518E-5</v>
      </c>
      <c r="HX9" s="7">
        <v>1.8518518518518518E-5</v>
      </c>
      <c r="HY9" s="7">
        <v>1.8518518518518518E-5</v>
      </c>
    </row>
    <row r="10" spans="1:233" thickBot="1">
      <c r="A10" s="3">
        <v>30</v>
      </c>
      <c r="B10" s="3">
        <v>10756.76</v>
      </c>
      <c r="C10" s="3">
        <v>117034162.8</v>
      </c>
      <c r="D10" s="2">
        <f t="shared" si="1"/>
        <v>1326277.10239999</v>
      </c>
      <c r="E10" s="2">
        <f t="shared" si="0"/>
        <v>3.5855866666666666E-2</v>
      </c>
      <c r="F10" s="2">
        <f t="shared" si="2"/>
        <v>10448.12019925684</v>
      </c>
      <c r="G10" s="2">
        <f t="shared" si="3"/>
        <v>11065.39980074316</v>
      </c>
      <c r="H10" s="2">
        <f t="shared" si="4"/>
        <v>3.4827067330856137E-2</v>
      </c>
      <c r="I10" s="2">
        <f t="shared" si="5"/>
        <v>3.6884666002477202E-2</v>
      </c>
      <c r="K10" s="3">
        <v>10000</v>
      </c>
      <c r="L10" s="3">
        <v>100000000</v>
      </c>
      <c r="N10" s="3">
        <v>0</v>
      </c>
      <c r="O10" s="3">
        <v>0</v>
      </c>
      <c r="P10" s="3">
        <v>545.58000000000004</v>
      </c>
      <c r="Q10" s="3">
        <v>302592.26</v>
      </c>
      <c r="R10" s="2">
        <f t="shared" si="6"/>
        <v>4934.7235999999684</v>
      </c>
      <c r="S10" s="2">
        <f t="shared" si="7"/>
        <v>5.4558000000000002E-2</v>
      </c>
      <c r="T10" s="2">
        <f t="shared" si="8"/>
        <v>526.75364645380319</v>
      </c>
      <c r="U10" s="2">
        <f t="shared" si="9"/>
        <v>564.4063535461969</v>
      </c>
      <c r="V10" s="2">
        <f t="shared" si="10"/>
        <v>0.92494200000000004</v>
      </c>
      <c r="W10" s="2">
        <f t="shared" si="11"/>
        <v>3.5955866666666725E-2</v>
      </c>
      <c r="X10" s="3">
        <v>9249.42</v>
      </c>
      <c r="Y10" s="3">
        <v>289213.24</v>
      </c>
      <c r="Z10" s="3">
        <v>10355.85</v>
      </c>
      <c r="AA10" s="3">
        <v>108530790.40000001</v>
      </c>
      <c r="AB10" s="2">
        <f t="shared" si="12"/>
        <v>1287161.1774999946</v>
      </c>
      <c r="AC10" s="5">
        <f t="shared" si="19"/>
        <v>10219.872748657903</v>
      </c>
      <c r="AD10" s="5">
        <f t="shared" si="20"/>
        <v>10491.827251342098</v>
      </c>
      <c r="AF10" s="3">
        <v>48.684847670000003</v>
      </c>
      <c r="AG10" s="7">
        <v>2.2453703703703701E-4</v>
      </c>
      <c r="AH10" s="3">
        <v>1</v>
      </c>
      <c r="AI10" s="3">
        <v>1</v>
      </c>
      <c r="AJ10" s="3">
        <v>1.1299999999999999</v>
      </c>
      <c r="AK10" s="3">
        <v>1.39</v>
      </c>
      <c r="AL10" s="3">
        <v>1.42</v>
      </c>
      <c r="AM10" s="3">
        <v>2.78</v>
      </c>
      <c r="AN10" s="3">
        <v>1.58</v>
      </c>
      <c r="AO10" s="3">
        <v>3.44</v>
      </c>
      <c r="AP10" s="3">
        <v>1.76</v>
      </c>
      <c r="AQ10" s="3">
        <v>4.22</v>
      </c>
      <c r="AR10" s="3">
        <v>1.99</v>
      </c>
      <c r="AS10" s="3">
        <v>5.67</v>
      </c>
      <c r="AT10" s="3">
        <v>2.34</v>
      </c>
      <c r="AU10" s="3">
        <v>7.96</v>
      </c>
      <c r="AV10" s="3">
        <v>2.68</v>
      </c>
      <c r="AW10" s="3">
        <v>10.34</v>
      </c>
      <c r="AX10" s="3">
        <v>3.34</v>
      </c>
      <c r="AY10" s="3">
        <v>17.34</v>
      </c>
      <c r="AZ10" s="3">
        <v>4.2</v>
      </c>
      <c r="BA10" s="3">
        <v>28.1</v>
      </c>
      <c r="BB10" s="3">
        <v>5.18</v>
      </c>
      <c r="BC10" s="3">
        <v>40.9</v>
      </c>
      <c r="BD10" s="3">
        <v>6.37</v>
      </c>
      <c r="BE10" s="3">
        <v>63.41</v>
      </c>
      <c r="BF10" s="3">
        <v>8.57</v>
      </c>
      <c r="BG10" s="3">
        <v>121.97</v>
      </c>
      <c r="BH10" s="3">
        <v>12.85</v>
      </c>
      <c r="BI10" s="3">
        <v>346.91</v>
      </c>
      <c r="BJ10" s="3">
        <v>17.09</v>
      </c>
      <c r="BK10" s="3">
        <v>566.80999999999995</v>
      </c>
      <c r="BL10" s="3">
        <v>28.16</v>
      </c>
      <c r="BM10" s="3">
        <v>1289.02</v>
      </c>
      <c r="BN10" s="3">
        <v>50.505376339999998</v>
      </c>
      <c r="BO10" s="3">
        <v>3936.6344089999998</v>
      </c>
      <c r="CH10" s="3">
        <v>2.67</v>
      </c>
      <c r="CI10" s="3">
        <v>10.89</v>
      </c>
      <c r="CJ10" s="3">
        <v>14.03</v>
      </c>
      <c r="CK10" s="3">
        <v>345.81</v>
      </c>
      <c r="CL10" s="3">
        <v>25.5</v>
      </c>
      <c r="CM10" s="3">
        <v>1379.24</v>
      </c>
      <c r="CN10" s="3">
        <v>31.11</v>
      </c>
      <c r="CO10" s="3">
        <v>1864.99</v>
      </c>
      <c r="CP10" s="3">
        <v>36.94</v>
      </c>
      <c r="CQ10" s="3">
        <v>2472.56</v>
      </c>
      <c r="CR10" s="3">
        <v>44.41</v>
      </c>
      <c r="CS10" s="3">
        <v>3610.85</v>
      </c>
      <c r="CT10" s="3">
        <v>55.05</v>
      </c>
      <c r="CU10" s="3">
        <v>5312.25</v>
      </c>
      <c r="CV10" s="3">
        <v>65.58</v>
      </c>
      <c r="CW10" s="3">
        <v>7138.04</v>
      </c>
      <c r="CX10" s="3">
        <v>85.29</v>
      </c>
      <c r="CY10" s="3">
        <v>12873.89</v>
      </c>
      <c r="CZ10" s="3">
        <v>112.25</v>
      </c>
      <c r="DA10" s="3">
        <v>22081.19</v>
      </c>
      <c r="DB10" s="3">
        <v>140.46</v>
      </c>
      <c r="DC10" s="3">
        <v>32569.88</v>
      </c>
      <c r="DD10" s="3">
        <v>176.4</v>
      </c>
      <c r="DE10" s="3">
        <v>51935.56</v>
      </c>
      <c r="DF10" s="3">
        <v>242.36</v>
      </c>
      <c r="DG10" s="3">
        <v>103091.36</v>
      </c>
      <c r="DH10" s="3">
        <v>370.36</v>
      </c>
      <c r="DI10" s="3">
        <v>299962.3</v>
      </c>
      <c r="DJ10" s="3">
        <v>496.56</v>
      </c>
      <c r="DK10" s="3">
        <v>491555.54</v>
      </c>
      <c r="DL10" s="3">
        <v>828.92</v>
      </c>
      <c r="DM10" s="3">
        <v>1132618.48</v>
      </c>
      <c r="DN10" s="3">
        <v>1493.172043</v>
      </c>
      <c r="DO10" s="3">
        <v>3441812.9780000001</v>
      </c>
      <c r="DP10" s="2">
        <f t="shared" si="13"/>
        <v>1212250.2280032062</v>
      </c>
      <c r="DQ10" s="5">
        <f t="shared" si="14"/>
        <v>1187.1945675901679</v>
      </c>
      <c r="DR10" s="5">
        <f t="shared" si="15"/>
        <v>1799.1495184098321</v>
      </c>
      <c r="EH10" s="3">
        <v>0.82601574</v>
      </c>
      <c r="EI10" s="3">
        <v>0.90694883999999998</v>
      </c>
      <c r="EJ10" s="3">
        <v>0.9218771</v>
      </c>
      <c r="EK10" s="3">
        <v>0.92630690999999998</v>
      </c>
      <c r="EL10" s="3">
        <v>0.92919536000000003</v>
      </c>
      <c r="EM10" s="3">
        <v>0.93251598000000002</v>
      </c>
      <c r="EN10" s="3">
        <v>0.93653339999999996</v>
      </c>
      <c r="EO10" s="3">
        <v>0.93980620999999998</v>
      </c>
      <c r="EP10" s="3">
        <v>0.94411175000000003</v>
      </c>
      <c r="EQ10" s="3">
        <v>0.94889336000000002</v>
      </c>
      <c r="ER10" s="3">
        <v>0.95264673</v>
      </c>
      <c r="ES10" s="3">
        <v>0.95531403000000004</v>
      </c>
      <c r="ET10" s="3">
        <v>0.95903157999999999</v>
      </c>
      <c r="EU10" s="3">
        <v>0.96339954999999999</v>
      </c>
      <c r="EV10" s="3">
        <v>0.96572977999999998</v>
      </c>
      <c r="EW10" s="3">
        <v>0.96879859999999995</v>
      </c>
      <c r="EX10" s="3">
        <v>0.97217794999999996</v>
      </c>
      <c r="FG10" s="3">
        <v>100</v>
      </c>
      <c r="FH10" s="3">
        <v>100</v>
      </c>
      <c r="FI10" s="3">
        <v>100</v>
      </c>
      <c r="FJ10" s="3">
        <v>100</v>
      </c>
      <c r="FK10" s="3">
        <v>100</v>
      </c>
      <c r="FL10" s="3">
        <v>100</v>
      </c>
      <c r="FM10" s="3">
        <v>100</v>
      </c>
      <c r="FN10" s="3">
        <v>100</v>
      </c>
      <c r="FO10" s="3">
        <v>100</v>
      </c>
      <c r="FP10" s="3">
        <v>100</v>
      </c>
      <c r="FQ10" s="3">
        <v>100</v>
      </c>
      <c r="FR10" s="3">
        <v>100</v>
      </c>
      <c r="FS10" s="3">
        <v>100</v>
      </c>
      <c r="FT10" s="3">
        <v>100</v>
      </c>
      <c r="FU10" s="3">
        <v>100</v>
      </c>
      <c r="FV10" s="3">
        <v>100</v>
      </c>
      <c r="FW10" s="3">
        <v>93</v>
      </c>
      <c r="GF10" s="3">
        <v>29599.35</v>
      </c>
      <c r="GG10" s="3">
        <v>17538.84</v>
      </c>
      <c r="GH10" s="3">
        <v>12451.65</v>
      </c>
      <c r="GI10" s="3">
        <v>11354.65</v>
      </c>
      <c r="GJ10" s="3">
        <v>10278.99</v>
      </c>
      <c r="GK10" s="3">
        <v>9154.57</v>
      </c>
      <c r="GL10" s="3">
        <v>8023.36</v>
      </c>
      <c r="GM10" s="3">
        <v>6918.29</v>
      </c>
      <c r="GN10" s="3">
        <v>5908.55</v>
      </c>
      <c r="GO10" s="3">
        <v>4928.92</v>
      </c>
      <c r="GP10" s="3">
        <v>3963.88</v>
      </c>
      <c r="GQ10" s="3">
        <v>3039.38</v>
      </c>
      <c r="GR10" s="3">
        <v>2214.06</v>
      </c>
      <c r="GS10" s="3">
        <v>1556.75</v>
      </c>
      <c r="GT10" s="3">
        <v>983.51</v>
      </c>
      <c r="GU10" s="3">
        <v>499.17</v>
      </c>
      <c r="GV10" s="3">
        <v>158.06451609999999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K10" s="3">
        <v>19.376186069999999</v>
      </c>
      <c r="HL10" s="3">
        <v>375.45081900000002</v>
      </c>
      <c r="HM10" s="2">
        <f t="shared" si="16"/>
        <v>1.4232380738008032E-2</v>
      </c>
      <c r="HN10" s="5">
        <f t="shared" si="17"/>
        <v>19.344213792725355</v>
      </c>
      <c r="HO10" s="5">
        <f t="shared" si="18"/>
        <v>19.408158347274643</v>
      </c>
      <c r="HQ10" s="7">
        <v>2.5462962962962961E-5</v>
      </c>
      <c r="HR10" s="7">
        <v>2.199074074074074E-5</v>
      </c>
      <c r="HS10" s="7">
        <v>2.199074074074074E-5</v>
      </c>
      <c r="HT10" s="7">
        <v>2.199074074074074E-5</v>
      </c>
      <c r="HU10" s="7">
        <v>2.199074074074074E-5</v>
      </c>
      <c r="HV10" s="7">
        <v>2.199074074074074E-5</v>
      </c>
      <c r="HW10" s="7">
        <v>2.199074074074074E-5</v>
      </c>
      <c r="HX10" s="7">
        <v>2.199074074074074E-5</v>
      </c>
      <c r="HY10" s="7">
        <v>2.199074074074074E-5</v>
      </c>
    </row>
    <row r="11" spans="1:233" thickBot="1">
      <c r="A11" s="3">
        <v>35</v>
      </c>
      <c r="B11" s="3">
        <v>13345.12</v>
      </c>
      <c r="C11" s="3">
        <v>179918698.69999999</v>
      </c>
      <c r="D11" s="2">
        <f t="shared" si="1"/>
        <v>1826470.8855999708</v>
      </c>
      <c r="E11" s="2">
        <f t="shared" si="0"/>
        <v>3.8128914285714285E-2</v>
      </c>
      <c r="F11" s="2">
        <f t="shared" si="2"/>
        <v>12982.926067296356</v>
      </c>
      <c r="G11" s="2">
        <f t="shared" si="3"/>
        <v>13707.313932703646</v>
      </c>
      <c r="H11" s="2">
        <f t="shared" si="4"/>
        <v>3.709407447798959E-2</v>
      </c>
      <c r="I11" s="2">
        <f t="shared" si="5"/>
        <v>3.9163754093438988E-2</v>
      </c>
      <c r="K11" s="3">
        <v>10000</v>
      </c>
      <c r="L11" s="3">
        <v>100000000</v>
      </c>
      <c r="N11" s="3">
        <v>0</v>
      </c>
      <c r="O11" s="3">
        <v>0</v>
      </c>
      <c r="P11" s="3">
        <v>598.13</v>
      </c>
      <c r="Q11" s="3">
        <v>363784.71</v>
      </c>
      <c r="R11" s="2">
        <f t="shared" si="6"/>
        <v>6025.2131000000518</v>
      </c>
      <c r="S11" s="2">
        <f t="shared" si="7"/>
        <v>5.9812999999999998E-2</v>
      </c>
      <c r="T11" s="2">
        <f t="shared" si="8"/>
        <v>577.32723802726173</v>
      </c>
      <c r="U11" s="2">
        <f t="shared" si="9"/>
        <v>618.93276197273826</v>
      </c>
      <c r="V11" s="2">
        <f t="shared" si="10"/>
        <v>0.91792399999999996</v>
      </c>
      <c r="W11" s="2">
        <f t="shared" si="11"/>
        <v>3.8228914285714288E-2</v>
      </c>
      <c r="X11" s="3">
        <v>9179.24</v>
      </c>
      <c r="Y11" s="3">
        <v>336619.88</v>
      </c>
      <c r="Z11" s="3">
        <v>12903.04</v>
      </c>
      <c r="AA11" s="3">
        <v>168363030.59999999</v>
      </c>
      <c r="AB11" s="2">
        <f t="shared" si="12"/>
        <v>1874589.3583999574</v>
      </c>
      <c r="AC11" s="5">
        <f t="shared" si="19"/>
        <v>12738.942159625596</v>
      </c>
      <c r="AD11" s="5">
        <f t="shared" si="20"/>
        <v>13067.137840374406</v>
      </c>
      <c r="AF11" s="3">
        <v>48.562907430000003</v>
      </c>
      <c r="AG11" s="7">
        <v>2.5925925925925926E-4</v>
      </c>
      <c r="AH11" s="3">
        <v>1</v>
      </c>
      <c r="AI11" s="3">
        <v>1</v>
      </c>
      <c r="AJ11" s="3">
        <v>1.07</v>
      </c>
      <c r="AK11" s="3">
        <v>1.21</v>
      </c>
      <c r="AL11" s="3">
        <v>1.44</v>
      </c>
      <c r="AM11" s="3">
        <v>2.92</v>
      </c>
      <c r="AN11" s="3">
        <v>1.51</v>
      </c>
      <c r="AO11" s="3">
        <v>3.29</v>
      </c>
      <c r="AP11" s="3">
        <v>1.58</v>
      </c>
      <c r="AQ11" s="3">
        <v>3.58</v>
      </c>
      <c r="AR11" s="3">
        <v>1.77</v>
      </c>
      <c r="AS11" s="3">
        <v>4.49</v>
      </c>
      <c r="AT11" s="3">
        <v>2.0099999999999998</v>
      </c>
      <c r="AU11" s="3">
        <v>5.87</v>
      </c>
      <c r="AV11" s="3">
        <v>2.5099999999999998</v>
      </c>
      <c r="AW11" s="3">
        <v>10.15</v>
      </c>
      <c r="AX11" s="3">
        <v>2.95</v>
      </c>
      <c r="AY11" s="3">
        <v>13.79</v>
      </c>
      <c r="AZ11" s="3">
        <v>3.4</v>
      </c>
      <c r="BA11" s="3">
        <v>17.600000000000001</v>
      </c>
      <c r="BB11" s="3">
        <v>4.4400000000000004</v>
      </c>
      <c r="BC11" s="3">
        <v>31.74</v>
      </c>
      <c r="BD11" s="3">
        <v>5.75</v>
      </c>
      <c r="BE11" s="3">
        <v>56.47</v>
      </c>
      <c r="BF11" s="3">
        <v>7.26</v>
      </c>
      <c r="BG11" s="3">
        <v>87.04</v>
      </c>
      <c r="BH11" s="3">
        <v>9.34</v>
      </c>
      <c r="BI11" s="3">
        <v>129</v>
      </c>
      <c r="BJ11" s="3">
        <v>13.86</v>
      </c>
      <c r="BK11" s="3">
        <v>281.18</v>
      </c>
      <c r="BL11" s="3">
        <v>25.67</v>
      </c>
      <c r="BM11" s="3">
        <v>896.77</v>
      </c>
      <c r="BN11" s="3">
        <v>57.762886600000002</v>
      </c>
      <c r="BO11" s="3">
        <v>6396.1752580000002</v>
      </c>
      <c r="CH11" s="3">
        <v>2.94</v>
      </c>
      <c r="CI11" s="3">
        <v>15.38</v>
      </c>
      <c r="CJ11" s="3">
        <v>13.05</v>
      </c>
      <c r="CK11" s="3">
        <v>335.71</v>
      </c>
      <c r="CL11" s="3">
        <v>29.47</v>
      </c>
      <c r="CM11" s="3">
        <v>1955.79</v>
      </c>
      <c r="CN11" s="3">
        <v>32.92</v>
      </c>
      <c r="CO11" s="3">
        <v>2394.58</v>
      </c>
      <c r="CP11" s="3">
        <v>35.83</v>
      </c>
      <c r="CQ11" s="3">
        <v>2681.49</v>
      </c>
      <c r="CR11" s="3">
        <v>41.46</v>
      </c>
      <c r="CS11" s="3">
        <v>3397.68</v>
      </c>
      <c r="CT11" s="3">
        <v>50.7</v>
      </c>
      <c r="CU11" s="3">
        <v>4944.6400000000003</v>
      </c>
      <c r="CV11" s="3">
        <v>68.19</v>
      </c>
      <c r="CW11" s="3">
        <v>9423.59</v>
      </c>
      <c r="CX11" s="3">
        <v>85</v>
      </c>
      <c r="CY11" s="3">
        <v>13628.02</v>
      </c>
      <c r="CZ11" s="3">
        <v>100.36</v>
      </c>
      <c r="DA11" s="3">
        <v>17832.64</v>
      </c>
      <c r="DB11" s="3">
        <v>136.38999999999999</v>
      </c>
      <c r="DC11" s="3">
        <v>33885.81</v>
      </c>
      <c r="DD11" s="3">
        <v>182.24</v>
      </c>
      <c r="DE11" s="3">
        <v>62127.02</v>
      </c>
      <c r="DF11" s="3">
        <v>236.45</v>
      </c>
      <c r="DG11" s="3">
        <v>98021.99</v>
      </c>
      <c r="DH11" s="3">
        <v>309.72000000000003</v>
      </c>
      <c r="DI11" s="3">
        <v>148078</v>
      </c>
      <c r="DJ11" s="3">
        <v>468.58</v>
      </c>
      <c r="DK11" s="3">
        <v>329843.02</v>
      </c>
      <c r="DL11" s="3">
        <v>883.6</v>
      </c>
      <c r="DM11" s="3">
        <v>1071149.76</v>
      </c>
      <c r="DN11" s="3">
        <v>1961.4948449999999</v>
      </c>
      <c r="DO11" s="3">
        <v>6822843.1239999998</v>
      </c>
      <c r="DP11" s="2">
        <f t="shared" si="13"/>
        <v>2975381.097038426</v>
      </c>
      <c r="DQ11" s="5">
        <f t="shared" si="14"/>
        <v>1492.1195506764407</v>
      </c>
      <c r="DR11" s="5">
        <f t="shared" si="15"/>
        <v>2430.8701393235592</v>
      </c>
      <c r="EH11" s="3">
        <v>0.82847822000000004</v>
      </c>
      <c r="EI11" s="3">
        <v>0.90301509999999996</v>
      </c>
      <c r="EJ11" s="3">
        <v>0.92402686000000001</v>
      </c>
      <c r="EK11" s="3">
        <v>0.92916348000000004</v>
      </c>
      <c r="EL11" s="3">
        <v>0.93209178999999998</v>
      </c>
      <c r="EM11" s="3">
        <v>0.93493020000000004</v>
      </c>
      <c r="EN11" s="3">
        <v>0.93673079000000004</v>
      </c>
      <c r="EO11" s="3">
        <v>0.94141569999999997</v>
      </c>
      <c r="EP11" s="3">
        <v>0.94396184000000005</v>
      </c>
      <c r="EQ11" s="3">
        <v>0.94736750999999997</v>
      </c>
      <c r="ER11" s="3">
        <v>0.95152839</v>
      </c>
      <c r="ES11" s="3">
        <v>0.95484959000000003</v>
      </c>
      <c r="ET11" s="3">
        <v>0.95854309999999998</v>
      </c>
      <c r="EU11" s="3">
        <v>0.96156587000000004</v>
      </c>
      <c r="EV11" s="3">
        <v>0.96496671000000001</v>
      </c>
      <c r="EW11" s="3">
        <v>0.96880365999999996</v>
      </c>
      <c r="EX11" s="3">
        <v>0.97188134999999998</v>
      </c>
      <c r="FG11" s="3">
        <v>100</v>
      </c>
      <c r="FH11" s="3">
        <v>100</v>
      </c>
      <c r="FI11" s="3">
        <v>100</v>
      </c>
      <c r="FJ11" s="3">
        <v>100</v>
      </c>
      <c r="FK11" s="3">
        <v>100</v>
      </c>
      <c r="FL11" s="3">
        <v>100</v>
      </c>
      <c r="FM11" s="3">
        <v>100</v>
      </c>
      <c r="FN11" s="3">
        <v>100</v>
      </c>
      <c r="FO11" s="3">
        <v>100</v>
      </c>
      <c r="FP11" s="3">
        <v>100</v>
      </c>
      <c r="FQ11" s="3">
        <v>100</v>
      </c>
      <c r="FR11" s="3">
        <v>100</v>
      </c>
      <c r="FS11" s="3">
        <v>100</v>
      </c>
      <c r="FT11" s="3">
        <v>100</v>
      </c>
      <c r="FU11" s="3">
        <v>100</v>
      </c>
      <c r="FV11" s="3">
        <v>100</v>
      </c>
      <c r="FW11" s="3">
        <v>97</v>
      </c>
      <c r="GF11" s="3">
        <v>41587.78</v>
      </c>
      <c r="GG11" s="3">
        <v>25326.560000000001</v>
      </c>
      <c r="GH11" s="3">
        <v>18178.099999999999</v>
      </c>
      <c r="GI11" s="3">
        <v>16616.919999999998</v>
      </c>
      <c r="GJ11" s="3">
        <v>15070.94</v>
      </c>
      <c r="GK11" s="3">
        <v>13451.18</v>
      </c>
      <c r="GL11" s="3">
        <v>11811.99</v>
      </c>
      <c r="GM11" s="3">
        <v>10202.73</v>
      </c>
      <c r="GN11" s="3">
        <v>8719.2900000000009</v>
      </c>
      <c r="GO11" s="3">
        <v>7277.54</v>
      </c>
      <c r="GP11" s="3">
        <v>5854.39</v>
      </c>
      <c r="GQ11" s="3">
        <v>4490.3900000000003</v>
      </c>
      <c r="GR11" s="3">
        <v>3270.7</v>
      </c>
      <c r="GS11" s="3">
        <v>2305.9499999999998</v>
      </c>
      <c r="GT11" s="3">
        <v>1457.46</v>
      </c>
      <c r="GU11" s="3">
        <v>738.49</v>
      </c>
      <c r="GV11" s="3">
        <v>218.59793809999999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K11" s="3">
        <v>22.481668630000001</v>
      </c>
      <c r="HL11" s="3">
        <v>505.44354520000002</v>
      </c>
      <c r="HM11" s="2">
        <f t="shared" si="16"/>
        <v>1.812081087388151E-2</v>
      </c>
      <c r="HN11" s="5">
        <f t="shared" si="17"/>
        <v>22.445592195583533</v>
      </c>
      <c r="HO11" s="5">
        <f t="shared" si="18"/>
        <v>22.51774506441647</v>
      </c>
      <c r="HQ11" s="7">
        <v>2.8935185185185183E-5</v>
      </c>
      <c r="HR11" s="7">
        <v>2.5462962962962961E-5</v>
      </c>
      <c r="HS11" s="7">
        <v>2.5462962962962961E-5</v>
      </c>
      <c r="HT11" s="7">
        <v>2.5462962962962961E-5</v>
      </c>
      <c r="HU11" s="7">
        <v>2.5462962962962961E-5</v>
      </c>
      <c r="HV11" s="7">
        <v>2.5462962962962961E-5</v>
      </c>
      <c r="HW11" s="7">
        <v>2.5462962962962961E-5</v>
      </c>
      <c r="HX11" s="7">
        <v>2.5462962962962961E-5</v>
      </c>
      <c r="HY11" s="7">
        <v>2.4305555555555558E-5</v>
      </c>
    </row>
    <row r="12" spans="1:233" thickBot="1">
      <c r="A12" s="3">
        <v>40</v>
      </c>
      <c r="B12" s="3">
        <v>15562.01</v>
      </c>
      <c r="C12" s="3">
        <v>244111937.40000001</v>
      </c>
      <c r="D12" s="2">
        <f t="shared" si="1"/>
        <v>1935782.1599000096</v>
      </c>
      <c r="E12" s="2">
        <f t="shared" si="0"/>
        <v>3.8905025000000003E-2</v>
      </c>
      <c r="F12" s="2">
        <f t="shared" si="2"/>
        <v>15189.135198152706</v>
      </c>
      <c r="G12" s="2">
        <f t="shared" si="3"/>
        <v>15934.884801847295</v>
      </c>
      <c r="H12" s="2">
        <f t="shared" si="4"/>
        <v>3.7972837995381765E-2</v>
      </c>
      <c r="I12" s="2">
        <f t="shared" si="5"/>
        <v>3.9837212004618233E-2</v>
      </c>
      <c r="K12" s="3">
        <v>10000</v>
      </c>
      <c r="L12" s="3">
        <v>100000000</v>
      </c>
      <c r="N12" s="3">
        <v>0</v>
      </c>
      <c r="O12" s="3">
        <v>0</v>
      </c>
      <c r="P12" s="3">
        <v>628.54</v>
      </c>
      <c r="Q12" s="3">
        <v>399248.9</v>
      </c>
      <c r="R12" s="2">
        <f t="shared" si="6"/>
        <v>4186.368400000094</v>
      </c>
      <c r="S12" s="2">
        <f t="shared" si="7"/>
        <v>6.2853999999999993E-2</v>
      </c>
      <c r="T12" s="2">
        <f t="shared" si="8"/>
        <v>611.19982341607772</v>
      </c>
      <c r="U12" s="2">
        <f t="shared" si="9"/>
        <v>645.88017658392221</v>
      </c>
      <c r="V12" s="2">
        <f t="shared" si="10"/>
        <v>0.91247600000000006</v>
      </c>
      <c r="W12" s="2">
        <f t="shared" si="11"/>
        <v>3.9005025000000026E-2</v>
      </c>
      <c r="X12" s="3">
        <v>9124.76</v>
      </c>
      <c r="Y12" s="3">
        <v>384397.99</v>
      </c>
      <c r="Z12" s="3">
        <v>15056.65</v>
      </c>
      <c r="AA12" s="3">
        <v>228571104</v>
      </c>
      <c r="AB12" s="2">
        <f t="shared" si="12"/>
        <v>1868394.7775000036</v>
      </c>
      <c r="AC12" s="5">
        <f t="shared" si="19"/>
        <v>14892.823514657024</v>
      </c>
      <c r="AD12" s="5">
        <f t="shared" si="20"/>
        <v>15220.476485342975</v>
      </c>
      <c r="AF12" s="3">
        <v>48.515425</v>
      </c>
      <c r="AG12" s="7">
        <v>2.9976851851851849E-4</v>
      </c>
      <c r="AH12" s="3">
        <v>1</v>
      </c>
      <c r="AI12" s="3">
        <v>1</v>
      </c>
      <c r="AJ12" s="3">
        <v>1.06</v>
      </c>
      <c r="AK12" s="3">
        <v>1.2</v>
      </c>
      <c r="AL12" s="3">
        <v>1.29</v>
      </c>
      <c r="AM12" s="3">
        <v>2.0499999999999998</v>
      </c>
      <c r="AN12" s="3">
        <v>1.41</v>
      </c>
      <c r="AO12" s="3">
        <v>2.67</v>
      </c>
      <c r="AP12" s="3">
        <v>1.46</v>
      </c>
      <c r="AQ12" s="3">
        <v>2.9</v>
      </c>
      <c r="AR12" s="3">
        <v>1.63</v>
      </c>
      <c r="AS12" s="3">
        <v>3.89</v>
      </c>
      <c r="AT12" s="3">
        <v>1.92</v>
      </c>
      <c r="AU12" s="3">
        <v>5.34</v>
      </c>
      <c r="AV12" s="3">
        <v>2.33</v>
      </c>
      <c r="AW12" s="3">
        <v>8.81</v>
      </c>
      <c r="AX12" s="3">
        <v>2.56</v>
      </c>
      <c r="AY12" s="3">
        <v>10.74</v>
      </c>
      <c r="AZ12" s="3">
        <v>3.09</v>
      </c>
      <c r="BA12" s="3">
        <v>16.97</v>
      </c>
      <c r="BB12" s="3">
        <v>3.72</v>
      </c>
      <c r="BC12" s="3">
        <v>22.78</v>
      </c>
      <c r="BD12" s="3">
        <v>4.71</v>
      </c>
      <c r="BE12" s="3">
        <v>35.770000000000003</v>
      </c>
      <c r="BF12" s="3">
        <v>6.46</v>
      </c>
      <c r="BG12" s="3">
        <v>64.900000000000006</v>
      </c>
      <c r="BH12" s="3">
        <v>8.9600000000000009</v>
      </c>
      <c r="BI12" s="3">
        <v>123.28</v>
      </c>
      <c r="BJ12" s="3">
        <v>12.7</v>
      </c>
      <c r="BK12" s="3">
        <v>249.24</v>
      </c>
      <c r="BL12" s="3">
        <v>19.64</v>
      </c>
      <c r="BM12" s="3">
        <v>584.76</v>
      </c>
      <c r="BN12" s="3">
        <v>46.989690719999999</v>
      </c>
      <c r="BO12" s="3">
        <v>3667.5463920000002</v>
      </c>
      <c r="CH12" s="3">
        <v>2.5299999999999998</v>
      </c>
      <c r="CI12" s="3">
        <v>10.33</v>
      </c>
      <c r="CJ12" s="3">
        <v>13.6</v>
      </c>
      <c r="CK12" s="3">
        <v>372.18</v>
      </c>
      <c r="CL12" s="3">
        <v>26.34</v>
      </c>
      <c r="CM12" s="3">
        <v>1310.26</v>
      </c>
      <c r="CN12" s="3">
        <v>32.130000000000003</v>
      </c>
      <c r="CO12" s="3">
        <v>2165.81</v>
      </c>
      <c r="CP12" s="3">
        <v>35.36</v>
      </c>
      <c r="CQ12" s="3">
        <v>2539.3200000000002</v>
      </c>
      <c r="CR12" s="3">
        <v>41.5</v>
      </c>
      <c r="CS12" s="3">
        <v>3659.94</v>
      </c>
      <c r="CT12" s="3">
        <v>52.3</v>
      </c>
      <c r="CU12" s="3">
        <v>5441.8</v>
      </c>
      <c r="CV12" s="3">
        <v>69.52</v>
      </c>
      <c r="CW12" s="3">
        <v>10313.4</v>
      </c>
      <c r="CX12" s="3">
        <v>80.3</v>
      </c>
      <c r="CY12" s="3">
        <v>13272.42</v>
      </c>
      <c r="CZ12" s="3">
        <v>100.46</v>
      </c>
      <c r="DA12" s="3">
        <v>21844.28</v>
      </c>
      <c r="DB12" s="3">
        <v>125.8</v>
      </c>
      <c r="DC12" s="3">
        <v>30120.18</v>
      </c>
      <c r="DD12" s="3">
        <v>166.37</v>
      </c>
      <c r="DE12" s="3">
        <v>49803.71</v>
      </c>
      <c r="DF12" s="3">
        <v>237.87</v>
      </c>
      <c r="DG12" s="3">
        <v>93943.87</v>
      </c>
      <c r="DH12" s="3">
        <v>338.61</v>
      </c>
      <c r="DI12" s="3">
        <v>182994.61</v>
      </c>
      <c r="DJ12" s="3">
        <v>488.75</v>
      </c>
      <c r="DK12" s="3">
        <v>379634.35</v>
      </c>
      <c r="DL12" s="3">
        <v>766.56</v>
      </c>
      <c r="DM12" s="3">
        <v>905108.38</v>
      </c>
      <c r="DN12" s="3">
        <v>1852.752577</v>
      </c>
      <c r="DO12" s="3">
        <v>5699130.0310000004</v>
      </c>
      <c r="DP12" s="2">
        <f t="shared" si="13"/>
        <v>2266437.9194198595</v>
      </c>
      <c r="DQ12" s="5">
        <f t="shared" si="14"/>
        <v>1443.0951426352351</v>
      </c>
      <c r="DR12" s="5">
        <f t="shared" si="15"/>
        <v>2262.4100113647651</v>
      </c>
      <c r="EH12" s="3">
        <v>0.82879862000000004</v>
      </c>
      <c r="EI12" s="3">
        <v>0.90626764999999998</v>
      </c>
      <c r="EJ12" s="3">
        <v>0.92420186999999998</v>
      </c>
      <c r="EK12" s="3">
        <v>0.92778168000000005</v>
      </c>
      <c r="EL12" s="3">
        <v>0.93169952</v>
      </c>
      <c r="EM12" s="3">
        <v>0.93417633</v>
      </c>
      <c r="EN12" s="3">
        <v>0.93744198000000001</v>
      </c>
      <c r="EO12" s="3">
        <v>0.94153083000000004</v>
      </c>
      <c r="EP12" s="3">
        <v>0.94460306000000005</v>
      </c>
      <c r="EQ12" s="3">
        <v>0.94762060000000004</v>
      </c>
      <c r="ER12" s="3">
        <v>0.95059534000000001</v>
      </c>
      <c r="ES12" s="3">
        <v>0.95459046000000003</v>
      </c>
      <c r="ET12" s="3">
        <v>0.95884413000000002</v>
      </c>
      <c r="EU12" s="3">
        <v>0.96232134000000003</v>
      </c>
      <c r="EV12" s="3">
        <v>0.96553825999999998</v>
      </c>
      <c r="EW12" s="3">
        <v>0.96862007999999999</v>
      </c>
      <c r="EX12" s="3">
        <v>0.97183067999999995</v>
      </c>
      <c r="FG12" s="3">
        <v>100</v>
      </c>
      <c r="FH12" s="3">
        <v>100</v>
      </c>
      <c r="FI12" s="3">
        <v>100</v>
      </c>
      <c r="FJ12" s="3">
        <v>100</v>
      </c>
      <c r="FK12" s="3">
        <v>100</v>
      </c>
      <c r="FL12" s="3">
        <v>100</v>
      </c>
      <c r="FM12" s="3">
        <v>100</v>
      </c>
      <c r="FN12" s="3">
        <v>100</v>
      </c>
      <c r="FO12" s="3">
        <v>100</v>
      </c>
      <c r="FP12" s="3">
        <v>100</v>
      </c>
      <c r="FQ12" s="3">
        <v>100</v>
      </c>
      <c r="FR12" s="3">
        <v>100</v>
      </c>
      <c r="FS12" s="3">
        <v>100</v>
      </c>
      <c r="FT12" s="3">
        <v>100</v>
      </c>
      <c r="FU12" s="3">
        <v>100</v>
      </c>
      <c r="FV12" s="3">
        <v>100</v>
      </c>
      <c r="FW12" s="3">
        <v>97</v>
      </c>
      <c r="GF12" s="3">
        <v>55628.76</v>
      </c>
      <c r="GG12" s="3">
        <v>34535.72</v>
      </c>
      <c r="GH12" s="3">
        <v>24962.27</v>
      </c>
      <c r="GI12" s="3">
        <v>22848.16</v>
      </c>
      <c r="GJ12" s="3">
        <v>20758.13</v>
      </c>
      <c r="GK12" s="3">
        <v>18564.62</v>
      </c>
      <c r="GL12" s="3">
        <v>16335.79</v>
      </c>
      <c r="GM12" s="3">
        <v>14137.66</v>
      </c>
      <c r="GN12" s="3">
        <v>12105.26</v>
      </c>
      <c r="GO12" s="3">
        <v>10128.69</v>
      </c>
      <c r="GP12" s="3">
        <v>8167.49</v>
      </c>
      <c r="GQ12" s="3">
        <v>6276.37</v>
      </c>
      <c r="GR12" s="3">
        <v>4576.72</v>
      </c>
      <c r="GS12" s="3">
        <v>3225.09</v>
      </c>
      <c r="GT12" s="3">
        <v>2045.42</v>
      </c>
      <c r="GU12" s="3">
        <v>1039.03</v>
      </c>
      <c r="GV12" s="3">
        <v>308.54639179999998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K12" s="3">
        <v>25.609909949999999</v>
      </c>
      <c r="HL12" s="3">
        <v>655.89385770000001</v>
      </c>
      <c r="HM12" s="2">
        <f t="shared" si="16"/>
        <v>2.6370052891024898E-2</v>
      </c>
      <c r="HN12" s="5">
        <f t="shared" si="17"/>
        <v>25.566389808928939</v>
      </c>
      <c r="HO12" s="5">
        <f t="shared" si="18"/>
        <v>25.653430091071058</v>
      </c>
      <c r="HQ12" s="7">
        <v>3.3564814814814815E-5</v>
      </c>
      <c r="HR12" s="7">
        <v>3.0092592592592597E-5</v>
      </c>
      <c r="HS12" s="7">
        <v>3.0092592592592597E-5</v>
      </c>
      <c r="HT12" s="7">
        <v>3.0092592592592597E-5</v>
      </c>
      <c r="HU12" s="7">
        <v>3.0092592592592597E-5</v>
      </c>
      <c r="HV12" s="7">
        <v>3.0092592592592597E-5</v>
      </c>
      <c r="HW12" s="7">
        <v>3.0092592592592597E-5</v>
      </c>
      <c r="HX12" s="7">
        <v>3.0092592592592597E-5</v>
      </c>
      <c r="HY12" s="7">
        <v>2.8935185185185183E-5</v>
      </c>
    </row>
    <row r="13" spans="1:233" thickBot="1">
      <c r="A13" s="3">
        <v>45</v>
      </c>
      <c r="B13" s="3">
        <v>18167.88</v>
      </c>
      <c r="C13" s="3">
        <v>333525364.89999998</v>
      </c>
      <c r="D13" s="2">
        <f t="shared" si="1"/>
        <v>3453501.2055999637</v>
      </c>
      <c r="E13" s="2">
        <f t="shared" si="0"/>
        <v>4.0373066666666672E-2</v>
      </c>
      <c r="F13" s="2">
        <f t="shared" si="2"/>
        <v>17669.839569320913</v>
      </c>
      <c r="G13" s="2">
        <f t="shared" si="3"/>
        <v>18665.920430679089</v>
      </c>
      <c r="H13" s="2">
        <f t="shared" si="4"/>
        <v>3.9266310154046476E-2</v>
      </c>
      <c r="I13" s="2">
        <f t="shared" si="5"/>
        <v>4.1479823179286862E-2</v>
      </c>
      <c r="K13" s="3">
        <v>10000</v>
      </c>
      <c r="L13" s="3">
        <v>100000000</v>
      </c>
      <c r="N13" s="3">
        <v>0</v>
      </c>
      <c r="O13" s="3">
        <v>0</v>
      </c>
      <c r="P13" s="3">
        <v>669.62</v>
      </c>
      <c r="Q13" s="3">
        <v>455793.91999999998</v>
      </c>
      <c r="R13" s="2">
        <f t="shared" si="6"/>
        <v>7402.9756000000052</v>
      </c>
      <c r="S13" s="2">
        <f t="shared" si="7"/>
        <v>6.6961999999999994E-2</v>
      </c>
      <c r="T13" s="2">
        <f t="shared" si="8"/>
        <v>646.56113360344011</v>
      </c>
      <c r="U13" s="2">
        <f t="shared" si="9"/>
        <v>692.6788663965599</v>
      </c>
      <c r="V13" s="2">
        <f t="shared" si="10"/>
        <v>0.90692600000000001</v>
      </c>
      <c r="W13" s="2">
        <f t="shared" si="11"/>
        <v>4.0473066666666724E-2</v>
      </c>
      <c r="X13" s="3">
        <v>9069.26</v>
      </c>
      <c r="Y13" s="3">
        <v>431787.12</v>
      </c>
      <c r="Z13" s="3">
        <v>17627.939999999999</v>
      </c>
      <c r="AA13" s="3">
        <v>314198483.80000001</v>
      </c>
      <c r="AB13" s="2">
        <f t="shared" si="12"/>
        <v>3454215.1564000845</v>
      </c>
      <c r="AC13" s="5">
        <f t="shared" si="19"/>
        <v>17405.186526674315</v>
      </c>
      <c r="AD13" s="5">
        <f t="shared" si="20"/>
        <v>17850.693473325682</v>
      </c>
      <c r="AF13" s="3">
        <v>48.457109039999999</v>
      </c>
      <c r="AG13" s="7">
        <v>3.3564814814814812E-4</v>
      </c>
      <c r="AH13" s="3">
        <v>1</v>
      </c>
      <c r="AI13" s="3">
        <v>1</v>
      </c>
      <c r="AJ13" s="3">
        <v>1.04</v>
      </c>
      <c r="AK13" s="3">
        <v>1.1200000000000001</v>
      </c>
      <c r="AL13" s="3">
        <v>1.1100000000000001</v>
      </c>
      <c r="AM13" s="3">
        <v>1.33</v>
      </c>
      <c r="AN13" s="3">
        <v>1.18</v>
      </c>
      <c r="AO13" s="3">
        <v>1.58</v>
      </c>
      <c r="AP13" s="3">
        <v>1.26</v>
      </c>
      <c r="AQ13" s="3">
        <v>1.86</v>
      </c>
      <c r="AR13" s="3">
        <v>1.41</v>
      </c>
      <c r="AS13" s="3">
        <v>2.61</v>
      </c>
      <c r="AT13" s="3">
        <v>1.62</v>
      </c>
      <c r="AU13" s="3">
        <v>3.76</v>
      </c>
      <c r="AV13" s="3">
        <v>1.83</v>
      </c>
      <c r="AW13" s="3">
        <v>4.7699999999999996</v>
      </c>
      <c r="AX13" s="3">
        <v>2.1800000000000002</v>
      </c>
      <c r="AY13" s="3">
        <v>6.82</v>
      </c>
      <c r="AZ13" s="3">
        <v>2.37</v>
      </c>
      <c r="BA13" s="3">
        <v>8.15</v>
      </c>
      <c r="BB13" s="3">
        <v>3.04</v>
      </c>
      <c r="BC13" s="3">
        <v>14.36</v>
      </c>
      <c r="BD13" s="3">
        <v>4.0599999999999996</v>
      </c>
      <c r="BE13" s="3">
        <v>27.32</v>
      </c>
      <c r="BF13" s="3">
        <v>5.32</v>
      </c>
      <c r="BG13" s="3">
        <v>44.54</v>
      </c>
      <c r="BH13" s="3">
        <v>7.24</v>
      </c>
      <c r="BI13" s="3">
        <v>81.900000000000006</v>
      </c>
      <c r="BJ13" s="3">
        <v>10.41</v>
      </c>
      <c r="BK13" s="3">
        <v>161.79</v>
      </c>
      <c r="BL13" s="3">
        <v>16.14</v>
      </c>
      <c r="BM13" s="3">
        <v>402.62</v>
      </c>
      <c r="BN13" s="3">
        <v>42.72</v>
      </c>
      <c r="BO13" s="3">
        <v>3392.02</v>
      </c>
      <c r="CH13" s="3">
        <v>2.69</v>
      </c>
      <c r="CI13" s="3">
        <v>11.57</v>
      </c>
      <c r="CJ13" s="3">
        <v>13.86</v>
      </c>
      <c r="CK13" s="3">
        <v>349.68</v>
      </c>
      <c r="CL13" s="3">
        <v>21.02</v>
      </c>
      <c r="CM13" s="3">
        <v>779.82</v>
      </c>
      <c r="CN13" s="3">
        <v>25.58</v>
      </c>
      <c r="CO13" s="3">
        <v>1243.1199999999999</v>
      </c>
      <c r="CP13" s="3">
        <v>30.11</v>
      </c>
      <c r="CQ13" s="3">
        <v>1689.31</v>
      </c>
      <c r="CR13" s="3">
        <v>36.79</v>
      </c>
      <c r="CS13" s="3">
        <v>2741.77</v>
      </c>
      <c r="CT13" s="3">
        <v>45.83</v>
      </c>
      <c r="CU13" s="3">
        <v>4462.8900000000003</v>
      </c>
      <c r="CV13" s="3">
        <v>56</v>
      </c>
      <c r="CW13" s="3">
        <v>5949.66</v>
      </c>
      <c r="CX13" s="3">
        <v>71</v>
      </c>
      <c r="CY13" s="3">
        <v>9276.2199999999993</v>
      </c>
      <c r="CZ13" s="3">
        <v>81.77</v>
      </c>
      <c r="DA13" s="3">
        <v>11974.21</v>
      </c>
      <c r="DB13" s="3">
        <v>112.16</v>
      </c>
      <c r="DC13" s="3">
        <v>23075.24</v>
      </c>
      <c r="DD13" s="3">
        <v>158.51</v>
      </c>
      <c r="DE13" s="3">
        <v>46840.33</v>
      </c>
      <c r="DF13" s="3">
        <v>215.54</v>
      </c>
      <c r="DG13" s="3">
        <v>79280.66</v>
      </c>
      <c r="DH13" s="3">
        <v>301.69</v>
      </c>
      <c r="DI13" s="3">
        <v>150409.97</v>
      </c>
      <c r="DJ13" s="3">
        <v>444.02</v>
      </c>
      <c r="DK13" s="3">
        <v>305192.46000000002</v>
      </c>
      <c r="DL13" s="3">
        <v>701.33</v>
      </c>
      <c r="DM13" s="3">
        <v>779009.91</v>
      </c>
      <c r="DN13" s="3">
        <v>1891.44</v>
      </c>
      <c r="DO13" s="3">
        <v>6667557.7599999998</v>
      </c>
      <c r="DP13" s="2">
        <f t="shared" si="13"/>
        <v>3090012.4863999994</v>
      </c>
      <c r="DQ13" s="5">
        <f t="shared" si="14"/>
        <v>1420.3380398860629</v>
      </c>
      <c r="DR13" s="5">
        <f t="shared" si="15"/>
        <v>2362.541960113937</v>
      </c>
      <c r="EH13" s="3">
        <v>0.82306621999999996</v>
      </c>
      <c r="EI13" s="3">
        <v>0.91012398999999999</v>
      </c>
      <c r="EJ13" s="3">
        <v>0.92439678000000003</v>
      </c>
      <c r="EK13" s="3">
        <v>0.92702039999999997</v>
      </c>
      <c r="EL13" s="3">
        <v>0.92992580000000002</v>
      </c>
      <c r="EM13" s="3">
        <v>0.93335922999999998</v>
      </c>
      <c r="EN13" s="3">
        <v>0.93765273000000005</v>
      </c>
      <c r="EO13" s="3">
        <v>0.94066859999999997</v>
      </c>
      <c r="EP13" s="3">
        <v>0.94555935000000002</v>
      </c>
      <c r="EQ13" s="3">
        <v>0.94777367999999995</v>
      </c>
      <c r="ER13" s="3">
        <v>0.95157069999999999</v>
      </c>
      <c r="ES13" s="3">
        <v>0.95544406000000004</v>
      </c>
      <c r="ET13" s="3">
        <v>0.95836825999999997</v>
      </c>
      <c r="EU13" s="3">
        <v>0.96223561000000002</v>
      </c>
      <c r="EV13" s="3">
        <v>0.96584075000000003</v>
      </c>
      <c r="EW13" s="3">
        <v>0.96880814999999998</v>
      </c>
      <c r="EX13" s="3">
        <v>0.97175811999999995</v>
      </c>
      <c r="FG13" s="3">
        <v>100</v>
      </c>
      <c r="FH13" s="3">
        <v>100</v>
      </c>
      <c r="FI13" s="3">
        <v>100</v>
      </c>
      <c r="FJ13" s="3">
        <v>100</v>
      </c>
      <c r="FK13" s="3">
        <v>100</v>
      </c>
      <c r="FL13" s="3">
        <v>100</v>
      </c>
      <c r="FM13" s="3">
        <v>100</v>
      </c>
      <c r="FN13" s="3">
        <v>100</v>
      </c>
      <c r="FO13" s="3">
        <v>100</v>
      </c>
      <c r="FP13" s="3">
        <v>100</v>
      </c>
      <c r="FQ13" s="3">
        <v>100</v>
      </c>
      <c r="FR13" s="3">
        <v>100</v>
      </c>
      <c r="FS13" s="3">
        <v>100</v>
      </c>
      <c r="FT13" s="3">
        <v>100</v>
      </c>
      <c r="FU13" s="3">
        <v>100</v>
      </c>
      <c r="FV13" s="3">
        <v>100</v>
      </c>
      <c r="FW13" s="3">
        <v>100</v>
      </c>
      <c r="GF13" s="3">
        <v>72074.2</v>
      </c>
      <c r="GG13" s="3">
        <v>45546.81</v>
      </c>
      <c r="GH13" s="3">
        <v>33178.1</v>
      </c>
      <c r="GI13" s="3">
        <v>30425.79</v>
      </c>
      <c r="GJ13" s="3">
        <v>27682.34</v>
      </c>
      <c r="GK13" s="3">
        <v>24793.27</v>
      </c>
      <c r="GL13" s="3">
        <v>21857.53</v>
      </c>
      <c r="GM13" s="3">
        <v>18945.36</v>
      </c>
      <c r="GN13" s="3">
        <v>16236.73</v>
      </c>
      <c r="GO13" s="3">
        <v>13588.46</v>
      </c>
      <c r="GP13" s="3">
        <v>10956.76</v>
      </c>
      <c r="GQ13" s="3">
        <v>8424.48</v>
      </c>
      <c r="GR13" s="3">
        <v>6153.31</v>
      </c>
      <c r="GS13" s="3">
        <v>4333.3900000000003</v>
      </c>
      <c r="GT13" s="3">
        <v>2741.91</v>
      </c>
      <c r="GU13" s="3">
        <v>1392.77</v>
      </c>
      <c r="GV13" s="3">
        <v>398.18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K13" s="3">
        <v>28.727815769999999</v>
      </c>
      <c r="HL13" s="3">
        <v>825.31166040000005</v>
      </c>
      <c r="HM13" s="2">
        <f t="shared" si="16"/>
        <v>2.4261484939415823E-2</v>
      </c>
      <c r="HN13" s="5">
        <f t="shared" si="17"/>
        <v>28.686071825597384</v>
      </c>
      <c r="HO13" s="5">
        <f t="shared" si="18"/>
        <v>28.769559714402615</v>
      </c>
      <c r="HQ13" s="7">
        <v>3.8194444444444444E-5</v>
      </c>
      <c r="HR13" s="7">
        <v>3.3564814814814815E-5</v>
      </c>
      <c r="HS13" s="7">
        <v>3.3564814814814815E-5</v>
      </c>
      <c r="HT13" s="7">
        <v>3.3564814814814815E-5</v>
      </c>
      <c r="HU13" s="7">
        <v>3.3564814814814815E-5</v>
      </c>
      <c r="HV13" s="7">
        <v>3.3564814814814815E-5</v>
      </c>
      <c r="HW13" s="7">
        <v>3.3564814814814815E-5</v>
      </c>
      <c r="HX13" s="7">
        <v>3.3564814814814815E-5</v>
      </c>
      <c r="HY13" s="7">
        <v>3.2407407407407408E-5</v>
      </c>
    </row>
    <row r="14" spans="1:233" s="8" customFormat="1" thickBot="1">
      <c r="A14" s="8">
        <v>50</v>
      </c>
      <c r="B14" s="8">
        <v>20329.84</v>
      </c>
      <c r="C14" s="8">
        <v>417256970</v>
      </c>
      <c r="D14" s="4">
        <f t="shared" si="1"/>
        <v>3954575.5744000077</v>
      </c>
      <c r="E14" s="4">
        <f t="shared" si="0"/>
        <v>4.0659680000000004E-2</v>
      </c>
      <c r="F14" s="2">
        <f t="shared" si="2"/>
        <v>19796.892126324059</v>
      </c>
      <c r="G14" s="2">
        <f t="shared" si="3"/>
        <v>20862.787873675941</v>
      </c>
      <c r="H14" s="4">
        <f t="shared" si="4"/>
        <v>3.9593784252648118E-2</v>
      </c>
      <c r="I14" s="4">
        <f t="shared" si="5"/>
        <v>4.1725575747351883E-2</v>
      </c>
      <c r="K14" s="8">
        <v>10000</v>
      </c>
      <c r="L14" s="8">
        <v>100000000</v>
      </c>
      <c r="N14" s="8">
        <v>0</v>
      </c>
      <c r="O14" s="8">
        <v>0</v>
      </c>
      <c r="P14" s="8">
        <v>707</v>
      </c>
      <c r="Q14" s="8">
        <v>506725.86</v>
      </c>
      <c r="R14" s="4">
        <f t="shared" si="6"/>
        <v>6876.859999999986</v>
      </c>
      <c r="S14" s="4">
        <f t="shared" si="7"/>
        <v>7.0699999999999999E-2</v>
      </c>
      <c r="T14" s="2">
        <f t="shared" si="8"/>
        <v>684.77560816040182</v>
      </c>
      <c r="U14" s="2">
        <f t="shared" si="9"/>
        <v>729.22439183959818</v>
      </c>
      <c r="V14" s="2">
        <f t="shared" si="10"/>
        <v>0.90220900000000004</v>
      </c>
      <c r="W14" s="2">
        <f t="shared" si="11"/>
        <v>4.0759680000000076E-2</v>
      </c>
      <c r="X14" s="8">
        <v>9022.09</v>
      </c>
      <c r="Y14" s="8">
        <v>479620.16</v>
      </c>
      <c r="Z14" s="8">
        <v>19770.16</v>
      </c>
      <c r="AA14" s="8">
        <v>394556066.30000001</v>
      </c>
      <c r="AB14" s="4">
        <f t="shared" si="12"/>
        <v>3696839.8744000196</v>
      </c>
      <c r="AC14" s="6">
        <f t="shared" si="19"/>
        <v>19539.716155587132</v>
      </c>
      <c r="AD14" s="6">
        <f t="shared" si="20"/>
        <v>20000.603844412868</v>
      </c>
      <c r="AF14" s="8">
        <v>48.443384260000002</v>
      </c>
      <c r="AG14" s="7">
        <v>3.692129629629629E-4</v>
      </c>
      <c r="AH14" s="8">
        <v>1</v>
      </c>
      <c r="AI14" s="8">
        <v>1</v>
      </c>
      <c r="AJ14" s="8">
        <v>1.01</v>
      </c>
      <c r="AK14" s="8">
        <v>1.03</v>
      </c>
      <c r="AL14" s="8">
        <v>1.21</v>
      </c>
      <c r="AM14" s="8">
        <v>1.67</v>
      </c>
      <c r="AN14" s="8">
        <v>1.29</v>
      </c>
      <c r="AO14" s="8">
        <v>1.95</v>
      </c>
      <c r="AP14" s="8">
        <v>1.34</v>
      </c>
      <c r="AQ14" s="8">
        <v>2.16</v>
      </c>
      <c r="AR14" s="8">
        <v>1.46</v>
      </c>
      <c r="AS14" s="8">
        <v>2.7</v>
      </c>
      <c r="AT14" s="8">
        <v>1.56</v>
      </c>
      <c r="AU14" s="8">
        <v>3.12</v>
      </c>
      <c r="AV14" s="8">
        <v>1.72</v>
      </c>
      <c r="AW14" s="8">
        <v>3.9</v>
      </c>
      <c r="AX14" s="8">
        <v>1.9</v>
      </c>
      <c r="AY14" s="8">
        <v>5.18</v>
      </c>
      <c r="AZ14" s="8">
        <v>2.39</v>
      </c>
      <c r="BA14" s="8">
        <v>7.95</v>
      </c>
      <c r="BB14" s="8">
        <v>2.87</v>
      </c>
      <c r="BC14" s="8">
        <v>12.01</v>
      </c>
      <c r="BD14" s="8">
        <v>3.64</v>
      </c>
      <c r="BE14" s="8">
        <v>21.82</v>
      </c>
      <c r="BF14" s="8">
        <v>5.61</v>
      </c>
      <c r="BG14" s="8">
        <v>64.45</v>
      </c>
      <c r="BH14" s="8">
        <v>7.4</v>
      </c>
      <c r="BI14" s="8">
        <v>95.12</v>
      </c>
      <c r="BJ14" s="8">
        <v>9.98</v>
      </c>
      <c r="BK14" s="8">
        <v>159.47999999999999</v>
      </c>
      <c r="BL14" s="8">
        <v>15.55</v>
      </c>
      <c r="BM14" s="8">
        <v>463.75</v>
      </c>
      <c r="BN14" s="8">
        <v>43.57</v>
      </c>
      <c r="BO14" s="8">
        <v>3239.51</v>
      </c>
      <c r="CH14" s="8">
        <v>2.87</v>
      </c>
      <c r="CI14" s="8">
        <v>13.65</v>
      </c>
      <c r="CJ14" s="8">
        <v>13.24</v>
      </c>
      <c r="CK14" s="8">
        <v>317.8</v>
      </c>
      <c r="CL14" s="8">
        <v>26.67</v>
      </c>
      <c r="CM14" s="8">
        <v>1343.75</v>
      </c>
      <c r="CN14" s="8">
        <v>31.3</v>
      </c>
      <c r="CO14" s="8">
        <v>1817.4</v>
      </c>
      <c r="CP14" s="8">
        <v>35.340000000000003</v>
      </c>
      <c r="CQ14" s="8">
        <v>2271.54</v>
      </c>
      <c r="CR14" s="8">
        <v>43.86</v>
      </c>
      <c r="CS14" s="8">
        <v>3415.9</v>
      </c>
      <c r="CT14" s="8">
        <v>49.66</v>
      </c>
      <c r="CU14" s="8">
        <v>4162.3</v>
      </c>
      <c r="CV14" s="8">
        <v>57.74</v>
      </c>
      <c r="CW14" s="8">
        <v>5640.68</v>
      </c>
      <c r="CX14" s="8">
        <v>68.86</v>
      </c>
      <c r="CY14" s="8">
        <v>8662.7800000000007</v>
      </c>
      <c r="CZ14" s="8">
        <v>92.03</v>
      </c>
      <c r="DA14" s="8">
        <v>14201.43</v>
      </c>
      <c r="DB14" s="8">
        <v>117.16</v>
      </c>
      <c r="DC14" s="8">
        <v>23330.74</v>
      </c>
      <c r="DD14" s="8">
        <v>156.16</v>
      </c>
      <c r="DE14" s="8">
        <v>46085.22</v>
      </c>
      <c r="DF14" s="8">
        <v>254.23</v>
      </c>
      <c r="DG14" s="8">
        <v>147980.32999999999</v>
      </c>
      <c r="DH14" s="8">
        <v>345.74</v>
      </c>
      <c r="DI14" s="8">
        <v>221615.26</v>
      </c>
      <c r="DJ14" s="8">
        <v>475.11</v>
      </c>
      <c r="DK14" s="8">
        <v>375465.43</v>
      </c>
      <c r="DL14" s="8">
        <v>755.13</v>
      </c>
      <c r="DM14" s="8">
        <v>1124581.79</v>
      </c>
      <c r="DN14" s="8">
        <v>2144.9499999999998</v>
      </c>
      <c r="DO14" s="8">
        <v>7852423.9900000002</v>
      </c>
      <c r="DP14" s="4">
        <f t="shared" si="13"/>
        <v>3251613.4875000007</v>
      </c>
      <c r="DQ14" s="5">
        <f t="shared" si="14"/>
        <v>1661.6862137236019</v>
      </c>
      <c r="DR14" s="5">
        <f t="shared" si="15"/>
        <v>2628.213786276398</v>
      </c>
      <c r="EH14" s="8">
        <v>0.82891358000000004</v>
      </c>
      <c r="EI14" s="8">
        <v>0.90773490000000001</v>
      </c>
      <c r="EJ14" s="8">
        <v>0.92499710000000002</v>
      </c>
      <c r="EK14" s="8">
        <v>0.92693926999999998</v>
      </c>
      <c r="EL14" s="8">
        <v>0.92956402000000005</v>
      </c>
      <c r="EM14" s="8">
        <v>0.93416624999999998</v>
      </c>
      <c r="EN14" s="8">
        <v>0.93771599999999999</v>
      </c>
      <c r="EO14" s="8">
        <v>0.93998358000000004</v>
      </c>
      <c r="EP14" s="8">
        <v>0.94347493000000004</v>
      </c>
      <c r="EQ14" s="8">
        <v>0.94745007999999997</v>
      </c>
      <c r="ER14" s="8">
        <v>0.95103070000000001</v>
      </c>
      <c r="ES14" s="8">
        <v>0.95438135000000002</v>
      </c>
      <c r="ET14" s="8">
        <v>0.95873273999999997</v>
      </c>
      <c r="EU14" s="8">
        <v>0.96229019999999998</v>
      </c>
      <c r="EV14" s="8">
        <v>0.96521098999999999</v>
      </c>
      <c r="EW14" s="8">
        <v>0.96824708999999998</v>
      </c>
      <c r="EX14" s="8">
        <v>0.97194720000000001</v>
      </c>
      <c r="FG14" s="8">
        <v>100</v>
      </c>
      <c r="FH14" s="8">
        <v>100</v>
      </c>
      <c r="FI14" s="8">
        <v>100</v>
      </c>
      <c r="FJ14" s="8">
        <v>100</v>
      </c>
      <c r="FK14" s="8">
        <v>100</v>
      </c>
      <c r="FL14" s="8">
        <v>100</v>
      </c>
      <c r="FM14" s="8">
        <v>100</v>
      </c>
      <c r="FN14" s="8">
        <v>100</v>
      </c>
      <c r="FO14" s="8">
        <v>100</v>
      </c>
      <c r="FP14" s="8">
        <v>100</v>
      </c>
      <c r="FQ14" s="8">
        <v>100</v>
      </c>
      <c r="FR14" s="8">
        <v>100</v>
      </c>
      <c r="FS14" s="8">
        <v>100</v>
      </c>
      <c r="FT14" s="8">
        <v>100</v>
      </c>
      <c r="FU14" s="8">
        <v>100</v>
      </c>
      <c r="FV14" s="8">
        <v>100</v>
      </c>
      <c r="FW14" s="8">
        <v>100</v>
      </c>
      <c r="GF14" s="8">
        <v>90575.82</v>
      </c>
      <c r="GG14" s="8">
        <v>58242.04</v>
      </c>
      <c r="GH14" s="8">
        <v>42849.18</v>
      </c>
      <c r="GI14" s="8">
        <v>39379.599999999999</v>
      </c>
      <c r="GJ14" s="8">
        <v>35899.54</v>
      </c>
      <c r="GK14" s="8">
        <v>32231.8</v>
      </c>
      <c r="GL14" s="8">
        <v>28478.85</v>
      </c>
      <c r="GM14" s="8">
        <v>24743.96</v>
      </c>
      <c r="GN14" s="8">
        <v>21252.85</v>
      </c>
      <c r="GO14" s="8">
        <v>17827.990000000002</v>
      </c>
      <c r="GP14" s="8">
        <v>14417.29</v>
      </c>
      <c r="GQ14" s="8">
        <v>11115.13</v>
      </c>
      <c r="GR14" s="8">
        <v>8139.8</v>
      </c>
      <c r="GS14" s="8">
        <v>5729.33</v>
      </c>
      <c r="GT14" s="8">
        <v>3624.5</v>
      </c>
      <c r="GU14" s="8">
        <v>1838.75</v>
      </c>
      <c r="GV14" s="8">
        <v>526.09</v>
      </c>
      <c r="HE14" s="8">
        <v>0</v>
      </c>
      <c r="HF14" s="8">
        <v>0</v>
      </c>
      <c r="HG14" s="8">
        <v>0</v>
      </c>
      <c r="HH14" s="8">
        <v>0</v>
      </c>
      <c r="HI14" s="8">
        <v>0</v>
      </c>
      <c r="HK14" s="8">
        <v>31.80334135</v>
      </c>
      <c r="HL14" s="8">
        <v>1011.477016</v>
      </c>
      <c r="HM14" s="4">
        <f t="shared" si="16"/>
        <v>2.4494975380207507E-2</v>
      </c>
      <c r="HN14" s="5">
        <f t="shared" si="17"/>
        <v>31.761397016512532</v>
      </c>
      <c r="HO14" s="5">
        <f t="shared" si="18"/>
        <v>31.845285683487468</v>
      </c>
      <c r="HQ14" s="9">
        <v>4.1666666666666665E-5</v>
      </c>
      <c r="HR14" s="9">
        <v>3.7037037037037037E-5</v>
      </c>
      <c r="HS14" s="9">
        <v>3.7037037037037037E-5</v>
      </c>
      <c r="HT14" s="9">
        <v>3.7037037037037037E-5</v>
      </c>
      <c r="HU14" s="9">
        <v>3.7037037037037037E-5</v>
      </c>
      <c r="HV14" s="9">
        <v>3.7037037037037037E-5</v>
      </c>
      <c r="HW14" s="9">
        <v>3.7037037037037037E-5</v>
      </c>
      <c r="HX14" s="9">
        <v>3.7037037037037037E-5</v>
      </c>
      <c r="HY14" s="9">
        <v>3.5879629629629629E-5</v>
      </c>
    </row>
    <row r="15" spans="1:233" thickBot="1">
      <c r="A15" s="3">
        <v>55</v>
      </c>
      <c r="B15" s="3">
        <v>22468.5</v>
      </c>
      <c r="C15" s="3">
        <v>508578102.10000002</v>
      </c>
      <c r="D15" s="2">
        <f t="shared" si="1"/>
        <v>3744609.8500000238</v>
      </c>
      <c r="E15" s="2">
        <f t="shared" si="0"/>
        <v>4.0851818181818184E-2</v>
      </c>
      <c r="F15" s="2">
        <f t="shared" si="2"/>
        <v>21949.893349573686</v>
      </c>
      <c r="G15" s="2">
        <f t="shared" si="3"/>
        <v>22987.106650426314</v>
      </c>
      <c r="H15" s="2">
        <f t="shared" si="4"/>
        <v>3.9908896999224883E-2</v>
      </c>
      <c r="I15" s="2">
        <f t="shared" si="5"/>
        <v>4.1794739364411478E-2</v>
      </c>
      <c r="K15" s="3">
        <v>10000</v>
      </c>
      <c r="L15" s="3">
        <v>100000000</v>
      </c>
      <c r="N15" s="3">
        <v>0</v>
      </c>
      <c r="O15" s="3">
        <v>0</v>
      </c>
      <c r="P15" s="3">
        <v>722.18</v>
      </c>
      <c r="Q15" s="3">
        <v>525869.19999999995</v>
      </c>
      <c r="R15" s="2">
        <f t="shared" si="6"/>
        <v>4325.2476000000024</v>
      </c>
      <c r="S15" s="2">
        <f t="shared" si="7"/>
        <v>7.2217999999999991E-2</v>
      </c>
      <c r="T15" s="2">
        <f t="shared" si="8"/>
        <v>704.55454727893766</v>
      </c>
      <c r="U15" s="2">
        <f t="shared" si="9"/>
        <v>739.80545272106224</v>
      </c>
      <c r="V15" s="2">
        <f t="shared" si="10"/>
        <v>0.90076000000000001</v>
      </c>
      <c r="W15" s="2">
        <f t="shared" si="11"/>
        <v>4.0951818181818145E-2</v>
      </c>
      <c r="X15" s="3">
        <v>9007.6</v>
      </c>
      <c r="Y15" s="3">
        <v>527476.5</v>
      </c>
      <c r="Z15" s="3">
        <v>21919.61</v>
      </c>
      <c r="AA15" s="3">
        <v>484094432.30000001</v>
      </c>
      <c r="AB15" s="2">
        <f t="shared" si="12"/>
        <v>3625129.7479000092</v>
      </c>
      <c r="AC15" s="5">
        <f t="shared" si="19"/>
        <v>21691.412138917487</v>
      </c>
      <c r="AD15" s="5">
        <f t="shared" si="20"/>
        <v>22147.807861082514</v>
      </c>
      <c r="AF15" s="3">
        <v>48.430585729999997</v>
      </c>
      <c r="AG15" s="7">
        <v>4.0162037037037038E-4</v>
      </c>
      <c r="AH15" s="3">
        <v>1</v>
      </c>
      <c r="AI15" s="3">
        <v>1</v>
      </c>
      <c r="AJ15" s="3">
        <v>1.02</v>
      </c>
      <c r="AK15" s="3">
        <v>1.06</v>
      </c>
      <c r="AL15" s="3">
        <v>1.1299999999999999</v>
      </c>
      <c r="AM15" s="3">
        <v>1.39</v>
      </c>
      <c r="AN15" s="3">
        <v>1.1499999999999999</v>
      </c>
      <c r="AO15" s="3">
        <v>1.47</v>
      </c>
      <c r="AP15" s="3">
        <v>1.18</v>
      </c>
      <c r="AQ15" s="3">
        <v>1.58</v>
      </c>
      <c r="AR15" s="3">
        <v>1.27</v>
      </c>
      <c r="AS15" s="3">
        <v>2.0299999999999998</v>
      </c>
      <c r="AT15" s="3">
        <v>1.4</v>
      </c>
      <c r="AU15" s="3">
        <v>2.7</v>
      </c>
      <c r="AV15" s="3">
        <v>1.54</v>
      </c>
      <c r="AW15" s="3">
        <v>3.28</v>
      </c>
      <c r="AX15" s="3">
        <v>1.84</v>
      </c>
      <c r="AY15" s="3">
        <v>5</v>
      </c>
      <c r="AZ15" s="3">
        <v>2.06</v>
      </c>
      <c r="BA15" s="3">
        <v>6.66</v>
      </c>
      <c r="BB15" s="3">
        <v>2.64</v>
      </c>
      <c r="BC15" s="3">
        <v>11.3</v>
      </c>
      <c r="BD15" s="3">
        <v>3.15</v>
      </c>
      <c r="BE15" s="3">
        <v>15.95</v>
      </c>
      <c r="BF15" s="3">
        <v>4.54</v>
      </c>
      <c r="BG15" s="3">
        <v>37.76</v>
      </c>
      <c r="BH15" s="3">
        <v>6.77</v>
      </c>
      <c r="BI15" s="3">
        <v>83.89</v>
      </c>
      <c r="BJ15" s="3">
        <v>9.26</v>
      </c>
      <c r="BK15" s="3">
        <v>163.86</v>
      </c>
      <c r="BL15" s="3">
        <v>17.350000000000001</v>
      </c>
      <c r="BM15" s="3">
        <v>505.11</v>
      </c>
      <c r="BN15" s="3">
        <v>37.06</v>
      </c>
      <c r="BO15" s="3">
        <v>2256.02</v>
      </c>
      <c r="CH15" s="3">
        <v>2.75</v>
      </c>
      <c r="CI15" s="3">
        <v>14.93</v>
      </c>
      <c r="CJ15" s="3">
        <v>13.28</v>
      </c>
      <c r="CK15" s="3">
        <v>379.48</v>
      </c>
      <c r="CL15" s="3">
        <v>24.56</v>
      </c>
      <c r="CM15" s="3">
        <v>1159.02</v>
      </c>
      <c r="CN15" s="3">
        <v>26.76</v>
      </c>
      <c r="CO15" s="3">
        <v>1398.82</v>
      </c>
      <c r="CP15" s="3">
        <v>30.18</v>
      </c>
      <c r="CQ15" s="3">
        <v>1670.02</v>
      </c>
      <c r="CR15" s="3">
        <v>35.1</v>
      </c>
      <c r="CS15" s="3">
        <v>2533.8200000000002</v>
      </c>
      <c r="CT15" s="3">
        <v>43.13</v>
      </c>
      <c r="CU15" s="3">
        <v>4139.09</v>
      </c>
      <c r="CV15" s="3">
        <v>52.27</v>
      </c>
      <c r="CW15" s="3">
        <v>5756.65</v>
      </c>
      <c r="CX15" s="3">
        <v>69.73</v>
      </c>
      <c r="CY15" s="3">
        <v>10424.49</v>
      </c>
      <c r="CZ15" s="3">
        <v>81</v>
      </c>
      <c r="DA15" s="3">
        <v>14245.34</v>
      </c>
      <c r="DB15" s="3">
        <v>114.76</v>
      </c>
      <c r="DC15" s="3">
        <v>27166.74</v>
      </c>
      <c r="DD15" s="3">
        <v>145.24</v>
      </c>
      <c r="DE15" s="3">
        <v>40569.339999999997</v>
      </c>
      <c r="DF15" s="3">
        <v>221.9</v>
      </c>
      <c r="DG15" s="3">
        <v>102036.46</v>
      </c>
      <c r="DH15" s="3">
        <v>344.16</v>
      </c>
      <c r="DI15" s="3">
        <v>236230.74</v>
      </c>
      <c r="DJ15" s="3">
        <v>480.94</v>
      </c>
      <c r="DK15" s="3">
        <v>469416.56</v>
      </c>
      <c r="DL15" s="3">
        <v>924.91</v>
      </c>
      <c r="DM15" s="3">
        <v>1471080.15</v>
      </c>
      <c r="DN15" s="3">
        <v>2004.35</v>
      </c>
      <c r="DO15" s="3">
        <v>6640604.1699999999</v>
      </c>
      <c r="DP15" s="2">
        <f t="shared" si="13"/>
        <v>2623185.2475000005</v>
      </c>
      <c r="DQ15" s="5">
        <f t="shared" si="14"/>
        <v>1570.2904911576752</v>
      </c>
      <c r="DR15" s="5">
        <f t="shared" si="15"/>
        <v>2438.4095088423246</v>
      </c>
      <c r="EH15" s="3">
        <v>0.82628161</v>
      </c>
      <c r="EI15" s="3">
        <v>0.90955644999999996</v>
      </c>
      <c r="EJ15" s="3">
        <v>0.92673472000000001</v>
      </c>
      <c r="EK15" s="3">
        <v>0.92841280999999998</v>
      </c>
      <c r="EL15" s="3">
        <v>0.93180123999999998</v>
      </c>
      <c r="EM15" s="3">
        <v>0.93531390999999997</v>
      </c>
      <c r="EN15" s="3">
        <v>0.93844094</v>
      </c>
      <c r="EO15" s="3">
        <v>0.94090702000000004</v>
      </c>
      <c r="EP15" s="3">
        <v>0.94515035000000003</v>
      </c>
      <c r="EQ15" s="3">
        <v>0.94797757999999999</v>
      </c>
      <c r="ER15" s="3">
        <v>0.95192463999999999</v>
      </c>
      <c r="ES15" s="3">
        <v>0.95514549000000004</v>
      </c>
      <c r="ET15" s="3">
        <v>0.95919319000000003</v>
      </c>
      <c r="EU15" s="3">
        <v>0.96258014000000003</v>
      </c>
      <c r="EV15" s="3">
        <v>0.96503039999999995</v>
      </c>
      <c r="EW15" s="3">
        <v>0.96877941000000001</v>
      </c>
      <c r="EX15" s="3">
        <v>0.97198408000000003</v>
      </c>
      <c r="FG15" s="3">
        <v>100</v>
      </c>
      <c r="FH15" s="3">
        <v>100</v>
      </c>
      <c r="FI15" s="3">
        <v>100</v>
      </c>
      <c r="FJ15" s="3">
        <v>100</v>
      </c>
      <c r="FK15" s="3">
        <v>100</v>
      </c>
      <c r="FL15" s="3">
        <v>100</v>
      </c>
      <c r="FM15" s="3">
        <v>100</v>
      </c>
      <c r="FN15" s="3">
        <v>100</v>
      </c>
      <c r="FO15" s="3">
        <v>100</v>
      </c>
      <c r="FP15" s="3">
        <v>100</v>
      </c>
      <c r="FQ15" s="3">
        <v>100</v>
      </c>
      <c r="FR15" s="3">
        <v>100</v>
      </c>
      <c r="FS15" s="3">
        <v>100</v>
      </c>
      <c r="FT15" s="3">
        <v>100</v>
      </c>
      <c r="FU15" s="3">
        <v>100</v>
      </c>
      <c r="FV15" s="3">
        <v>100</v>
      </c>
      <c r="FW15" s="3">
        <v>100</v>
      </c>
      <c r="GF15" s="3">
        <v>111082.08</v>
      </c>
      <c r="GG15" s="3">
        <v>72243.61</v>
      </c>
      <c r="GH15" s="3">
        <v>53435.42</v>
      </c>
      <c r="GI15" s="3">
        <v>49169.99</v>
      </c>
      <c r="GJ15" s="3">
        <v>44880.68</v>
      </c>
      <c r="GK15" s="3">
        <v>40345.69</v>
      </c>
      <c r="GL15" s="3">
        <v>35696.370000000003</v>
      </c>
      <c r="GM15" s="3">
        <v>31055.49</v>
      </c>
      <c r="GN15" s="3">
        <v>26704.400000000001</v>
      </c>
      <c r="GO15" s="3">
        <v>22426.89</v>
      </c>
      <c r="GP15" s="3">
        <v>18164.47</v>
      </c>
      <c r="GQ15" s="3">
        <v>14027.48</v>
      </c>
      <c r="GR15" s="3">
        <v>10284.18</v>
      </c>
      <c r="GS15" s="3">
        <v>7231.12</v>
      </c>
      <c r="GT15" s="3">
        <v>4571.8</v>
      </c>
      <c r="GU15" s="3">
        <v>2315.65</v>
      </c>
      <c r="GV15" s="3">
        <v>660.96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K15" s="3">
        <v>34.961870439999998</v>
      </c>
      <c r="HL15" s="3">
        <v>1222.3722760000001</v>
      </c>
      <c r="HM15" s="2">
        <f t="shared" si="16"/>
        <v>3.989133665436384E-2</v>
      </c>
      <c r="HN15" s="5">
        <f t="shared" si="17"/>
        <v>34.908343293953685</v>
      </c>
      <c r="HO15" s="5">
        <f t="shared" si="18"/>
        <v>35.015397586046312</v>
      </c>
      <c r="HQ15" s="7">
        <v>4.6296296296296294E-5</v>
      </c>
      <c r="HR15" s="7">
        <v>4.0509259259259258E-5</v>
      </c>
      <c r="HS15" s="7">
        <v>4.0509259259259258E-5</v>
      </c>
      <c r="HT15" s="7">
        <v>3.9351851851851851E-5</v>
      </c>
      <c r="HU15" s="7">
        <v>3.9351851851851851E-5</v>
      </c>
      <c r="HV15" s="7">
        <v>3.9351851851851851E-5</v>
      </c>
      <c r="HW15" s="7">
        <v>4.0509259259259258E-5</v>
      </c>
      <c r="HX15" s="7">
        <v>3.9351851851851851E-5</v>
      </c>
      <c r="HY15" s="7">
        <v>3.8194444444444444E-5</v>
      </c>
    </row>
    <row r="16" spans="1:233" thickBot="1">
      <c r="A16" s="3">
        <v>60</v>
      </c>
      <c r="B16" s="3">
        <v>25365.91</v>
      </c>
      <c r="C16" s="3">
        <v>648828877.89999998</v>
      </c>
      <c r="D16" s="2">
        <f t="shared" si="1"/>
        <v>5399487.7718999386</v>
      </c>
      <c r="E16" s="2">
        <f t="shared" si="0"/>
        <v>4.2276516666666666E-2</v>
      </c>
      <c r="F16" s="2">
        <f t="shared" si="2"/>
        <v>24743.163815965974</v>
      </c>
      <c r="G16" s="2">
        <f t="shared" si="3"/>
        <v>25988.656184034026</v>
      </c>
      <c r="H16" s="2">
        <f t="shared" si="4"/>
        <v>4.1238606359943288E-2</v>
      </c>
      <c r="I16" s="2">
        <f t="shared" si="5"/>
        <v>4.3314426973390045E-2</v>
      </c>
      <c r="K16" s="3">
        <v>10000</v>
      </c>
      <c r="L16" s="3">
        <v>100000000</v>
      </c>
      <c r="N16" s="3">
        <v>0</v>
      </c>
      <c r="O16" s="3">
        <v>0</v>
      </c>
      <c r="P16" s="3">
        <v>759.3</v>
      </c>
      <c r="Q16" s="3">
        <v>584301.62</v>
      </c>
      <c r="R16" s="2">
        <f t="shared" si="6"/>
        <v>7765.1300000001211</v>
      </c>
      <c r="S16" s="2">
        <f t="shared" si="7"/>
        <v>7.5929999999999997E-2</v>
      </c>
      <c r="T16" s="2">
        <f t="shared" si="8"/>
        <v>735.68384669087675</v>
      </c>
      <c r="U16" s="2">
        <f t="shared" si="9"/>
        <v>782.91615330912316</v>
      </c>
      <c r="V16" s="2">
        <f t="shared" si="10"/>
        <v>0.89351000000000003</v>
      </c>
      <c r="W16" s="2">
        <f t="shared" si="11"/>
        <v>4.2376516666666753E-2</v>
      </c>
      <c r="X16" s="3">
        <v>8935.1</v>
      </c>
      <c r="Y16" s="3">
        <v>574574.09</v>
      </c>
      <c r="Z16" s="3">
        <v>24730.42</v>
      </c>
      <c r="AA16" s="3">
        <v>616843279</v>
      </c>
      <c r="AB16" s="2">
        <f t="shared" si="12"/>
        <v>5249605.6236001253</v>
      </c>
      <c r="AC16" s="5">
        <f t="shared" si="19"/>
        <v>24455.812034234452</v>
      </c>
      <c r="AD16" s="5">
        <f t="shared" si="20"/>
        <v>25005.027965765545</v>
      </c>
      <c r="AF16" s="3">
        <v>48.365689230000001</v>
      </c>
      <c r="AG16" s="7">
        <v>4.4097222222222221E-4</v>
      </c>
      <c r="AH16" s="3">
        <v>1</v>
      </c>
      <c r="AI16" s="3">
        <v>1</v>
      </c>
      <c r="AJ16" s="3">
        <v>1.01</v>
      </c>
      <c r="AK16" s="3">
        <v>1.03</v>
      </c>
      <c r="AL16" s="3">
        <v>1.1299999999999999</v>
      </c>
      <c r="AM16" s="3">
        <v>1.45</v>
      </c>
      <c r="AN16" s="3">
        <v>1.17</v>
      </c>
      <c r="AO16" s="3">
        <v>1.57</v>
      </c>
      <c r="AP16" s="3">
        <v>1.19</v>
      </c>
      <c r="AQ16" s="3">
        <v>1.63</v>
      </c>
      <c r="AR16" s="3">
        <v>1.29</v>
      </c>
      <c r="AS16" s="3">
        <v>2.09</v>
      </c>
      <c r="AT16" s="3">
        <v>1.4</v>
      </c>
      <c r="AU16" s="3">
        <v>2.7</v>
      </c>
      <c r="AV16" s="3">
        <v>1.65</v>
      </c>
      <c r="AW16" s="3">
        <v>4.51</v>
      </c>
      <c r="AX16" s="3">
        <v>1.84</v>
      </c>
      <c r="AY16" s="3">
        <v>5.58</v>
      </c>
      <c r="AZ16" s="3">
        <v>2.11</v>
      </c>
      <c r="BA16" s="3">
        <v>7.15</v>
      </c>
      <c r="BB16" s="3">
        <v>2.58</v>
      </c>
      <c r="BC16" s="3">
        <v>11.04</v>
      </c>
      <c r="BD16" s="3">
        <v>3.08</v>
      </c>
      <c r="BE16" s="3">
        <v>15.22</v>
      </c>
      <c r="BF16" s="3">
        <v>4.3</v>
      </c>
      <c r="BG16" s="3">
        <v>38.68</v>
      </c>
      <c r="BH16" s="3">
        <v>5.48</v>
      </c>
      <c r="BI16" s="3">
        <v>54.02</v>
      </c>
      <c r="BJ16" s="3">
        <v>7.64</v>
      </c>
      <c r="BK16" s="3">
        <v>124.08</v>
      </c>
      <c r="BL16" s="3">
        <v>12.1</v>
      </c>
      <c r="BM16" s="3">
        <v>265.66000000000003</v>
      </c>
      <c r="BN16" s="3">
        <v>34.14</v>
      </c>
      <c r="BO16" s="3">
        <v>1839.22</v>
      </c>
      <c r="CH16" s="3">
        <v>2.95</v>
      </c>
      <c r="CI16" s="3">
        <v>14.81</v>
      </c>
      <c r="CJ16" s="3">
        <v>13.6</v>
      </c>
      <c r="CK16" s="3">
        <v>338.48</v>
      </c>
      <c r="CL16" s="3">
        <v>27.4</v>
      </c>
      <c r="CM16" s="3">
        <v>1705.78</v>
      </c>
      <c r="CN16" s="3">
        <v>31.67</v>
      </c>
      <c r="CO16" s="3">
        <v>2140.5500000000002</v>
      </c>
      <c r="CP16" s="3">
        <v>34.11</v>
      </c>
      <c r="CQ16" s="3">
        <v>2311.67</v>
      </c>
      <c r="CR16" s="3">
        <v>39.979999999999997</v>
      </c>
      <c r="CS16" s="3">
        <v>3437.04</v>
      </c>
      <c r="CT16" s="3">
        <v>48.72</v>
      </c>
      <c r="CU16" s="3">
        <v>5627.78</v>
      </c>
      <c r="CV16" s="3">
        <v>64.7</v>
      </c>
      <c r="CW16" s="3">
        <v>11228.06</v>
      </c>
      <c r="CX16" s="3">
        <v>76.48</v>
      </c>
      <c r="CY16" s="3">
        <v>14524.26</v>
      </c>
      <c r="CZ16" s="3">
        <v>94.6</v>
      </c>
      <c r="DA16" s="3">
        <v>19551</v>
      </c>
      <c r="DB16" s="3">
        <v>123.84</v>
      </c>
      <c r="DC16" s="3">
        <v>31955.759999999998</v>
      </c>
      <c r="DD16" s="3">
        <v>155.11000000000001</v>
      </c>
      <c r="DE16" s="3">
        <v>45636.65</v>
      </c>
      <c r="DF16" s="3">
        <v>228.59</v>
      </c>
      <c r="DG16" s="3">
        <v>125555.43</v>
      </c>
      <c r="DH16" s="3">
        <v>298.7</v>
      </c>
      <c r="DI16" s="3">
        <v>176543.1</v>
      </c>
      <c r="DJ16" s="3">
        <v>425.6</v>
      </c>
      <c r="DK16" s="3">
        <v>415974.66</v>
      </c>
      <c r="DL16" s="3">
        <v>695.36</v>
      </c>
      <c r="DM16" s="3">
        <v>912998.48</v>
      </c>
      <c r="DN16" s="3">
        <v>2016.29</v>
      </c>
      <c r="DO16" s="3">
        <v>6470188.9299999997</v>
      </c>
      <c r="DP16" s="2">
        <f t="shared" si="13"/>
        <v>2404763.5658999998</v>
      </c>
      <c r="DQ16" s="5">
        <f t="shared" si="14"/>
        <v>1600.6943571484396</v>
      </c>
      <c r="DR16" s="5">
        <f t="shared" si="15"/>
        <v>2431.8856428515601</v>
      </c>
      <c r="EH16" s="3">
        <v>0.82629324000000004</v>
      </c>
      <c r="EI16" s="3">
        <v>0.90860025</v>
      </c>
      <c r="EJ16" s="3">
        <v>0.92721757000000005</v>
      </c>
      <c r="EK16" s="3">
        <v>0.92897361000000001</v>
      </c>
      <c r="EL16" s="3">
        <v>0.93123767000000002</v>
      </c>
      <c r="EM16" s="3">
        <v>0.93423632999999995</v>
      </c>
      <c r="EN16" s="3">
        <v>0.93829980000000002</v>
      </c>
      <c r="EO16" s="3">
        <v>0.94155577000000001</v>
      </c>
      <c r="EP16" s="3">
        <v>0.94406319999999999</v>
      </c>
      <c r="EQ16" s="3">
        <v>0.94863755999999999</v>
      </c>
      <c r="ER16" s="3">
        <v>0.95148308999999998</v>
      </c>
      <c r="ES16" s="3">
        <v>0.95487595000000003</v>
      </c>
      <c r="ET16" s="3">
        <v>0.95925079000000002</v>
      </c>
      <c r="EU16" s="3">
        <v>0.96329989999999999</v>
      </c>
      <c r="EV16" s="3">
        <v>0.96602807000000002</v>
      </c>
      <c r="EW16" s="3">
        <v>0.96870319000000005</v>
      </c>
      <c r="EX16" s="3">
        <v>0.97192241999999995</v>
      </c>
      <c r="FG16" s="3">
        <v>100</v>
      </c>
      <c r="FH16" s="3">
        <v>100</v>
      </c>
      <c r="FI16" s="3">
        <v>100</v>
      </c>
      <c r="FJ16" s="3">
        <v>100</v>
      </c>
      <c r="FK16" s="3">
        <v>100</v>
      </c>
      <c r="FL16" s="3">
        <v>100</v>
      </c>
      <c r="FM16" s="3">
        <v>100</v>
      </c>
      <c r="FN16" s="3">
        <v>100</v>
      </c>
      <c r="FO16" s="3">
        <v>100</v>
      </c>
      <c r="FP16" s="3">
        <v>100</v>
      </c>
      <c r="FQ16" s="3">
        <v>100</v>
      </c>
      <c r="FR16" s="3">
        <v>100</v>
      </c>
      <c r="FS16" s="3">
        <v>100</v>
      </c>
      <c r="FT16" s="3">
        <v>100</v>
      </c>
      <c r="FU16" s="3">
        <v>100</v>
      </c>
      <c r="FV16" s="3">
        <v>100</v>
      </c>
      <c r="FW16" s="3">
        <v>100</v>
      </c>
      <c r="GF16" s="3">
        <v>134327.26999999999</v>
      </c>
      <c r="GG16" s="3">
        <v>88288.73</v>
      </c>
      <c r="GH16" s="3">
        <v>65580</v>
      </c>
      <c r="GI16" s="3">
        <v>60400.65</v>
      </c>
      <c r="GJ16" s="3">
        <v>55182</v>
      </c>
      <c r="GK16" s="3">
        <v>49657.11</v>
      </c>
      <c r="GL16" s="3">
        <v>43975.99</v>
      </c>
      <c r="GM16" s="3">
        <v>38294.25</v>
      </c>
      <c r="GN16" s="3">
        <v>32954.54</v>
      </c>
      <c r="GO16" s="3">
        <v>27707.62</v>
      </c>
      <c r="GP16" s="3">
        <v>22463.98</v>
      </c>
      <c r="GQ16" s="3">
        <v>17360</v>
      </c>
      <c r="GR16" s="3">
        <v>12734.11</v>
      </c>
      <c r="GS16" s="3">
        <v>8961.83</v>
      </c>
      <c r="GT16" s="3">
        <v>5667.21</v>
      </c>
      <c r="GU16" s="3">
        <v>2874.19</v>
      </c>
      <c r="GV16" s="3">
        <v>818.86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K16" s="3">
        <v>38.025640850000002</v>
      </c>
      <c r="HL16" s="3">
        <v>1445.9944800000001</v>
      </c>
      <c r="HM16" s="2">
        <f t="shared" si="16"/>
        <v>4.5117946811160436E-2</v>
      </c>
      <c r="HN16" s="5">
        <f t="shared" si="17"/>
        <v>37.968715008664411</v>
      </c>
      <c r="HO16" s="5">
        <f t="shared" si="18"/>
        <v>38.082566691335593</v>
      </c>
      <c r="HQ16" s="7">
        <v>5.0925925925925923E-5</v>
      </c>
      <c r="HR16" s="7">
        <v>4.398148148148148E-5</v>
      </c>
      <c r="HS16" s="7">
        <v>4.398148148148148E-5</v>
      </c>
      <c r="HT16" s="7">
        <v>4.398148148148148E-5</v>
      </c>
      <c r="HU16" s="7">
        <v>4.398148148148148E-5</v>
      </c>
      <c r="HV16" s="7">
        <v>4.398148148148148E-5</v>
      </c>
      <c r="HW16" s="7">
        <v>4.398148148148148E-5</v>
      </c>
      <c r="HX16" s="7">
        <v>4.398148148148148E-5</v>
      </c>
      <c r="HY16" s="7">
        <v>4.2824074074074079E-5</v>
      </c>
    </row>
    <row r="17" spans="1:233" thickBot="1">
      <c r="A17" s="3">
        <v>65</v>
      </c>
      <c r="B17" s="3">
        <v>27369.07</v>
      </c>
      <c r="C17" s="3">
        <v>753164580.70000005</v>
      </c>
      <c r="D17" s="2">
        <f t="shared" si="1"/>
        <v>4098588.0351001024</v>
      </c>
      <c r="E17" s="2">
        <f t="shared" si="0"/>
        <v>4.2106261538461538E-2</v>
      </c>
      <c r="F17" s="2">
        <f t="shared" si="2"/>
        <v>26826.504808494839</v>
      </c>
      <c r="G17" s="2">
        <f t="shared" si="3"/>
        <v>27911.63519150516</v>
      </c>
      <c r="H17" s="2">
        <f t="shared" si="4"/>
        <v>4.1271545859222832E-2</v>
      </c>
      <c r="I17" s="2">
        <f t="shared" si="5"/>
        <v>4.2940977217700245E-2</v>
      </c>
      <c r="K17" s="3">
        <v>10000</v>
      </c>
      <c r="L17" s="3">
        <v>100000000</v>
      </c>
      <c r="N17" s="3">
        <v>0</v>
      </c>
      <c r="O17" s="3">
        <v>0</v>
      </c>
      <c r="P17" s="3">
        <v>777.28</v>
      </c>
      <c r="Q17" s="3">
        <v>609213.38</v>
      </c>
      <c r="R17" s="2">
        <f t="shared" si="6"/>
        <v>5049.1816000000108</v>
      </c>
      <c r="S17" s="2">
        <f>P17/K17</f>
        <v>7.7727999999999992E-2</v>
      </c>
      <c r="T17" s="2">
        <f t="shared" si="8"/>
        <v>758.23656493070644</v>
      </c>
      <c r="U17" s="2">
        <f t="shared" si="9"/>
        <v>796.32343506929351</v>
      </c>
      <c r="V17" s="2">
        <f t="shared" si="10"/>
        <v>0.89049100000000003</v>
      </c>
      <c r="W17" s="2">
        <f t="shared" si="11"/>
        <v>4.2206261538461409E-2</v>
      </c>
      <c r="X17" s="3">
        <v>8904.91</v>
      </c>
      <c r="Y17" s="3">
        <v>622565.93000000005</v>
      </c>
      <c r="Z17" s="3">
        <v>26700.97</v>
      </c>
      <c r="AA17" s="3">
        <v>716859907.5</v>
      </c>
      <c r="AB17" s="2">
        <f t="shared" si="12"/>
        <v>3918108.5590999126</v>
      </c>
      <c r="AC17" s="5">
        <f t="shared" si="19"/>
        <v>26463.729940503807</v>
      </c>
      <c r="AD17" s="5">
        <f t="shared" si="20"/>
        <v>26938.210059496196</v>
      </c>
      <c r="AF17" s="3">
        <v>48.365396949999997</v>
      </c>
      <c r="AG17" s="7">
        <v>4.8379629629629624E-4</v>
      </c>
      <c r="AH17" s="3">
        <v>1</v>
      </c>
      <c r="AI17" s="3">
        <v>1</v>
      </c>
      <c r="AJ17" s="3">
        <v>1</v>
      </c>
      <c r="AK17" s="3">
        <v>1</v>
      </c>
      <c r="AL17" s="3">
        <v>1.0900000000000001</v>
      </c>
      <c r="AM17" s="3">
        <v>1.27</v>
      </c>
      <c r="AN17" s="3">
        <v>1.1200000000000001</v>
      </c>
      <c r="AO17" s="3">
        <v>1.38</v>
      </c>
      <c r="AP17" s="3">
        <v>1.2</v>
      </c>
      <c r="AQ17" s="3">
        <v>1.66</v>
      </c>
      <c r="AR17" s="3">
        <v>1.28</v>
      </c>
      <c r="AS17" s="3">
        <v>1.94</v>
      </c>
      <c r="AT17" s="3">
        <v>1.35</v>
      </c>
      <c r="AU17" s="3">
        <v>2.17</v>
      </c>
      <c r="AV17" s="3">
        <v>1.53</v>
      </c>
      <c r="AW17" s="3">
        <v>2.87</v>
      </c>
      <c r="AX17" s="3">
        <v>1.71</v>
      </c>
      <c r="AY17" s="3">
        <v>3.89</v>
      </c>
      <c r="AZ17" s="3">
        <v>1.93</v>
      </c>
      <c r="BA17" s="3">
        <v>4.99</v>
      </c>
      <c r="BB17" s="3">
        <v>2.2000000000000002</v>
      </c>
      <c r="BC17" s="3">
        <v>6.82</v>
      </c>
      <c r="BD17" s="3">
        <v>2.94</v>
      </c>
      <c r="BE17" s="3">
        <v>13.66</v>
      </c>
      <c r="BF17" s="3">
        <v>3.69</v>
      </c>
      <c r="BG17" s="3">
        <v>21.23</v>
      </c>
      <c r="BH17" s="3">
        <v>5.53</v>
      </c>
      <c r="BI17" s="3">
        <v>52.93</v>
      </c>
      <c r="BJ17" s="3">
        <v>7.71</v>
      </c>
      <c r="BK17" s="3">
        <v>92.37</v>
      </c>
      <c r="BL17" s="3">
        <v>13</v>
      </c>
      <c r="BM17" s="3">
        <v>265.72000000000003</v>
      </c>
      <c r="BN17" s="3">
        <v>29.17</v>
      </c>
      <c r="BO17" s="3">
        <v>1385.95</v>
      </c>
      <c r="CH17" s="3">
        <v>2.78</v>
      </c>
      <c r="CI17" s="3">
        <v>13</v>
      </c>
      <c r="CJ17" s="3">
        <v>13.38</v>
      </c>
      <c r="CK17" s="3">
        <v>336.02</v>
      </c>
      <c r="CL17" s="3">
        <v>26.64</v>
      </c>
      <c r="CM17" s="3">
        <v>1290.4000000000001</v>
      </c>
      <c r="CN17" s="3">
        <v>30.47</v>
      </c>
      <c r="CO17" s="3">
        <v>1822.35</v>
      </c>
      <c r="CP17" s="3">
        <v>36.93</v>
      </c>
      <c r="CQ17" s="3">
        <v>2574.19</v>
      </c>
      <c r="CR17" s="3">
        <v>43.16</v>
      </c>
      <c r="CS17" s="3">
        <v>3271.96</v>
      </c>
      <c r="CT17" s="3">
        <v>49.05</v>
      </c>
      <c r="CU17" s="3">
        <v>3973.47</v>
      </c>
      <c r="CV17" s="3">
        <v>61.65</v>
      </c>
      <c r="CW17" s="3">
        <v>6277.85</v>
      </c>
      <c r="CX17" s="3">
        <v>72.91</v>
      </c>
      <c r="CY17" s="3">
        <v>9607.7099999999991</v>
      </c>
      <c r="CZ17" s="3">
        <v>87.94</v>
      </c>
      <c r="DA17" s="3">
        <v>13223.88</v>
      </c>
      <c r="DB17" s="3">
        <v>107.35</v>
      </c>
      <c r="DC17" s="3">
        <v>19828.09</v>
      </c>
      <c r="DD17" s="3">
        <v>154.19999999999999</v>
      </c>
      <c r="DE17" s="3">
        <v>45356.52</v>
      </c>
      <c r="DF17" s="3">
        <v>205.7</v>
      </c>
      <c r="DG17" s="3">
        <v>75202.06</v>
      </c>
      <c r="DH17" s="3">
        <v>324.48</v>
      </c>
      <c r="DI17" s="3">
        <v>199656.44</v>
      </c>
      <c r="DJ17" s="3">
        <v>465.99</v>
      </c>
      <c r="DK17" s="3">
        <v>359276.97</v>
      </c>
      <c r="DL17" s="3">
        <v>811.11</v>
      </c>
      <c r="DM17" s="3">
        <v>1065961.1499999999</v>
      </c>
      <c r="DN17" s="3">
        <v>1859.89</v>
      </c>
      <c r="DO17" s="3">
        <v>5686620.71</v>
      </c>
      <c r="DP17" s="2">
        <f t="shared" si="13"/>
        <v>2227429.8978999997</v>
      </c>
      <c r="DQ17" s="5">
        <f t="shared" si="14"/>
        <v>1459.9113443360138</v>
      </c>
      <c r="DR17" s="5">
        <f t="shared" si="15"/>
        <v>2259.8686556639864</v>
      </c>
      <c r="EH17" s="3">
        <v>0.83251262000000004</v>
      </c>
      <c r="EI17" s="3">
        <v>0.90576674999999995</v>
      </c>
      <c r="EJ17" s="3">
        <v>0.92256234999999998</v>
      </c>
      <c r="EK17" s="3">
        <v>0.92749440000000005</v>
      </c>
      <c r="EL17" s="3">
        <v>0.93271663999999999</v>
      </c>
      <c r="EM17" s="3">
        <v>0.93677164000000002</v>
      </c>
      <c r="EN17" s="3">
        <v>0.94061625000000004</v>
      </c>
      <c r="EO17" s="3">
        <v>0.94361202</v>
      </c>
      <c r="EP17" s="3">
        <v>0.94588271000000002</v>
      </c>
      <c r="EQ17" s="3">
        <v>0.94887140999999997</v>
      </c>
      <c r="ER17" s="3">
        <v>0.95184462000000003</v>
      </c>
      <c r="ES17" s="3">
        <v>0.95508914</v>
      </c>
      <c r="ET17" s="3">
        <v>0.95870306999999999</v>
      </c>
      <c r="EU17" s="3">
        <v>0.96231546000000001</v>
      </c>
      <c r="EV17" s="3">
        <v>0.96523557000000004</v>
      </c>
      <c r="EW17" s="3">
        <v>0.96844916000000003</v>
      </c>
      <c r="EX17" s="3">
        <v>0.97200297000000002</v>
      </c>
      <c r="FG17" s="3">
        <v>100</v>
      </c>
      <c r="FH17" s="3">
        <v>100</v>
      </c>
      <c r="FI17" s="3">
        <v>100</v>
      </c>
      <c r="FJ17" s="3">
        <v>100</v>
      </c>
      <c r="FK17" s="3">
        <v>100</v>
      </c>
      <c r="FL17" s="3">
        <v>100</v>
      </c>
      <c r="FM17" s="3">
        <v>100</v>
      </c>
      <c r="FN17" s="3">
        <v>100</v>
      </c>
      <c r="FO17" s="3">
        <v>100</v>
      </c>
      <c r="FP17" s="3">
        <v>100</v>
      </c>
      <c r="FQ17" s="3">
        <v>100</v>
      </c>
      <c r="FR17" s="3">
        <v>100</v>
      </c>
      <c r="FS17" s="3">
        <v>100</v>
      </c>
      <c r="FT17" s="3">
        <v>100</v>
      </c>
      <c r="FU17" s="3">
        <v>100</v>
      </c>
      <c r="FV17" s="3">
        <v>100</v>
      </c>
      <c r="FW17" s="3">
        <v>100</v>
      </c>
      <c r="GF17" s="3">
        <v>159393.46</v>
      </c>
      <c r="GG17" s="3">
        <v>105712.83</v>
      </c>
      <c r="GH17" s="3">
        <v>78867.17</v>
      </c>
      <c r="GI17" s="3">
        <v>72709.72</v>
      </c>
      <c r="GJ17" s="3">
        <v>66495.5</v>
      </c>
      <c r="GK17" s="3">
        <v>59892.21</v>
      </c>
      <c r="GL17" s="3">
        <v>53095.54</v>
      </c>
      <c r="GM17" s="3">
        <v>46271.74</v>
      </c>
      <c r="GN17" s="3">
        <v>39847.129999999997</v>
      </c>
      <c r="GO17" s="3">
        <v>33524.800000000003</v>
      </c>
      <c r="GP17" s="3">
        <v>27197.01</v>
      </c>
      <c r="GQ17" s="3">
        <v>21021.200000000001</v>
      </c>
      <c r="GR17" s="3">
        <v>15419.65</v>
      </c>
      <c r="GS17" s="3">
        <v>10852.74</v>
      </c>
      <c r="GT17" s="3">
        <v>6864.2</v>
      </c>
      <c r="GU17" s="3">
        <v>3484.24</v>
      </c>
      <c r="GV17" s="3">
        <v>992.53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K17" s="3">
        <v>41.288823979999997</v>
      </c>
      <c r="HL17" s="3">
        <v>1704.8265120000001</v>
      </c>
      <c r="HM17" s="2">
        <f t="shared" si="16"/>
        <v>5.9526348577264798E-2</v>
      </c>
      <c r="HN17" s="5">
        <f t="shared" si="17"/>
        <v>41.223437280586325</v>
      </c>
      <c r="HO17" s="5">
        <f t="shared" si="18"/>
        <v>41.354210679413669</v>
      </c>
      <c r="HQ17" s="7">
        <v>5.5555555555555551E-5</v>
      </c>
      <c r="HR17" s="7">
        <v>4.8611111111111115E-5</v>
      </c>
      <c r="HS17" s="7">
        <v>4.7453703703703694E-5</v>
      </c>
      <c r="HT17" s="7">
        <v>4.7453703703703694E-5</v>
      </c>
      <c r="HU17" s="7">
        <v>4.7453703703703694E-5</v>
      </c>
      <c r="HV17" s="7">
        <v>4.7453703703703694E-5</v>
      </c>
      <c r="HW17" s="7">
        <v>4.8611111111111115E-5</v>
      </c>
      <c r="HX17" s="7">
        <v>4.7453703703703694E-5</v>
      </c>
      <c r="HY17" s="7">
        <v>4.6296296296296294E-5</v>
      </c>
    </row>
    <row r="18" spans="1:233" thickBot="1">
      <c r="A18" s="3">
        <v>70</v>
      </c>
      <c r="B18" s="3">
        <v>29145.97</v>
      </c>
      <c r="C18" s="3">
        <v>855889779.89999998</v>
      </c>
      <c r="D18" s="2">
        <f t="shared" si="1"/>
        <v>6402212.6590999365</v>
      </c>
      <c r="E18" s="2">
        <f t="shared" si="0"/>
        <v>4.1637100000000003E-2</v>
      </c>
      <c r="F18" s="2">
        <f t="shared" si="2"/>
        <v>28467.86047932713</v>
      </c>
      <c r="G18" s="2">
        <f t="shared" si="3"/>
        <v>29824.079520672873</v>
      </c>
      <c r="H18" s="2">
        <f t="shared" si="4"/>
        <v>4.0668372113324469E-2</v>
      </c>
      <c r="I18" s="2">
        <f t="shared" si="5"/>
        <v>4.2605827886675531E-2</v>
      </c>
      <c r="K18" s="3">
        <v>10000</v>
      </c>
      <c r="L18" s="3">
        <v>100000000</v>
      </c>
      <c r="N18" s="3">
        <v>0</v>
      </c>
      <c r="O18" s="3">
        <v>0</v>
      </c>
      <c r="P18" s="3">
        <v>790.78</v>
      </c>
      <c r="Q18" s="3">
        <v>634181.1</v>
      </c>
      <c r="R18" s="2">
        <f t="shared" si="6"/>
        <v>8848.0916000000434</v>
      </c>
      <c r="S18" s="2">
        <f t="shared" si="7"/>
        <v>7.9077999999999996E-2</v>
      </c>
      <c r="T18" s="2">
        <f t="shared" si="8"/>
        <v>765.57076893123462</v>
      </c>
      <c r="U18" s="2">
        <f t="shared" si="9"/>
        <v>815.98923106876532</v>
      </c>
      <c r="V18" s="2">
        <f t="shared" si="10"/>
        <v>0.88981299999999997</v>
      </c>
      <c r="W18" s="2">
        <f t="shared" si="11"/>
        <v>4.1737099999999971E-2</v>
      </c>
      <c r="X18" s="3">
        <v>8898.1299999999992</v>
      </c>
      <c r="Y18" s="3">
        <v>670784.03</v>
      </c>
      <c r="Z18" s="3">
        <v>28507.51</v>
      </c>
      <c r="AA18" s="3">
        <v>819185835</v>
      </c>
      <c r="AB18" s="2">
        <f t="shared" si="12"/>
        <v>6507708.5999001265</v>
      </c>
      <c r="AC18" s="5">
        <f t="shared" si="19"/>
        <v>28201.761847927341</v>
      </c>
      <c r="AD18" s="5">
        <f t="shared" si="20"/>
        <v>28813.258152072656</v>
      </c>
      <c r="AF18" s="3">
        <v>48.366912210000002</v>
      </c>
      <c r="AG18" s="7">
        <v>5.0925925925925921E-4</v>
      </c>
      <c r="AH18" s="3">
        <v>1</v>
      </c>
      <c r="AI18" s="3">
        <v>1</v>
      </c>
      <c r="AJ18" s="3">
        <v>1</v>
      </c>
      <c r="AK18" s="3">
        <v>1</v>
      </c>
      <c r="AL18" s="3">
        <v>1.07</v>
      </c>
      <c r="AM18" s="3">
        <v>1.23</v>
      </c>
      <c r="AN18" s="3">
        <v>1.0900000000000001</v>
      </c>
      <c r="AO18" s="3">
        <v>1.29</v>
      </c>
      <c r="AP18" s="3">
        <v>1.1200000000000001</v>
      </c>
      <c r="AQ18" s="3">
        <v>1.38</v>
      </c>
      <c r="AR18" s="3">
        <v>1.1599999999999999</v>
      </c>
      <c r="AS18" s="3">
        <v>1.5</v>
      </c>
      <c r="AT18" s="3">
        <v>1.31</v>
      </c>
      <c r="AU18" s="3">
        <v>2.11</v>
      </c>
      <c r="AV18" s="3">
        <v>1.48</v>
      </c>
      <c r="AW18" s="3">
        <v>3.08</v>
      </c>
      <c r="AX18" s="3">
        <v>1.65</v>
      </c>
      <c r="AY18" s="3">
        <v>4.01</v>
      </c>
      <c r="AZ18" s="3">
        <v>1.94</v>
      </c>
      <c r="BA18" s="3">
        <v>5.54</v>
      </c>
      <c r="BB18" s="3">
        <v>2.2400000000000002</v>
      </c>
      <c r="BC18" s="3">
        <v>7.52</v>
      </c>
      <c r="BD18" s="3">
        <v>2.97</v>
      </c>
      <c r="BE18" s="3">
        <v>14.73</v>
      </c>
      <c r="BF18" s="3">
        <v>4.33</v>
      </c>
      <c r="BG18" s="3">
        <v>45.93</v>
      </c>
      <c r="BH18" s="3">
        <v>5.48</v>
      </c>
      <c r="BI18" s="3">
        <v>78.14</v>
      </c>
      <c r="BJ18" s="3">
        <v>8.2100000000000009</v>
      </c>
      <c r="BK18" s="3">
        <v>153.47</v>
      </c>
      <c r="BL18" s="3">
        <v>13.28</v>
      </c>
      <c r="BM18" s="3">
        <v>310.10000000000002</v>
      </c>
      <c r="BN18" s="3">
        <v>28.41</v>
      </c>
      <c r="BO18" s="3">
        <v>1212.33</v>
      </c>
      <c r="CH18" s="3">
        <v>2.81</v>
      </c>
      <c r="CI18" s="3">
        <v>12.35</v>
      </c>
      <c r="CJ18" s="3">
        <v>12.31</v>
      </c>
      <c r="CK18" s="3">
        <v>262.01</v>
      </c>
      <c r="CL18" s="3">
        <v>26.98</v>
      </c>
      <c r="CM18" s="3">
        <v>1655.48</v>
      </c>
      <c r="CN18" s="3">
        <v>30.74</v>
      </c>
      <c r="CO18" s="3">
        <v>1945.8</v>
      </c>
      <c r="CP18" s="3">
        <v>34.32</v>
      </c>
      <c r="CQ18" s="3">
        <v>2305.2199999999998</v>
      </c>
      <c r="CR18" s="3">
        <v>39.25</v>
      </c>
      <c r="CS18" s="3">
        <v>2742.13</v>
      </c>
      <c r="CT18" s="3">
        <v>52.28</v>
      </c>
      <c r="CU18" s="3">
        <v>5286.78</v>
      </c>
      <c r="CV18" s="3">
        <v>66.37</v>
      </c>
      <c r="CW18" s="3">
        <v>9061.65</v>
      </c>
      <c r="CX18" s="3">
        <v>78.39</v>
      </c>
      <c r="CY18" s="3">
        <v>12854.27</v>
      </c>
      <c r="CZ18" s="3">
        <v>99.35</v>
      </c>
      <c r="DA18" s="3">
        <v>19060.490000000002</v>
      </c>
      <c r="DB18" s="3">
        <v>122.16</v>
      </c>
      <c r="DC18" s="3">
        <v>27646.28</v>
      </c>
      <c r="DD18" s="3">
        <v>173.58</v>
      </c>
      <c r="DE18" s="3">
        <v>59266.28</v>
      </c>
      <c r="DF18" s="3">
        <v>267.56</v>
      </c>
      <c r="DG18" s="3">
        <v>203993.56</v>
      </c>
      <c r="DH18" s="3">
        <v>349.25</v>
      </c>
      <c r="DI18" s="3">
        <v>359647.33</v>
      </c>
      <c r="DJ18" s="3">
        <v>540.67999999999995</v>
      </c>
      <c r="DK18" s="3">
        <v>713191.84</v>
      </c>
      <c r="DL18" s="3">
        <v>893.28</v>
      </c>
      <c r="DM18" s="3">
        <v>1447595.92</v>
      </c>
      <c r="DN18" s="3">
        <v>1949.37</v>
      </c>
      <c r="DO18" s="3">
        <v>5770002.71</v>
      </c>
      <c r="DP18" s="2">
        <f t="shared" si="13"/>
        <v>1969959.3131000004</v>
      </c>
      <c r="DQ18" s="5">
        <f t="shared" si="14"/>
        <v>1573.2179593248302</v>
      </c>
      <c r="DR18" s="5">
        <f t="shared" si="15"/>
        <v>2325.5220406751696</v>
      </c>
      <c r="EH18" s="3">
        <v>0.83093684000000001</v>
      </c>
      <c r="EI18" s="3">
        <v>0.90414545999999996</v>
      </c>
      <c r="EJ18" s="3">
        <v>0.92288577999999999</v>
      </c>
      <c r="EK18" s="3">
        <v>0.92652146000000002</v>
      </c>
      <c r="EL18" s="3">
        <v>0.93038076000000003</v>
      </c>
      <c r="EM18" s="3">
        <v>0.93347959000000003</v>
      </c>
      <c r="EN18" s="3">
        <v>0.93764831999999998</v>
      </c>
      <c r="EO18" s="3">
        <v>0.94251214000000005</v>
      </c>
      <c r="EP18" s="3">
        <v>0.94570865999999998</v>
      </c>
      <c r="EQ18" s="3">
        <v>0.94891755</v>
      </c>
      <c r="ER18" s="3">
        <v>0.95167908999999995</v>
      </c>
      <c r="ES18" s="3">
        <v>0.95463684999999998</v>
      </c>
      <c r="ET18" s="3">
        <v>0.95858653999999999</v>
      </c>
      <c r="EU18" s="3">
        <v>0.96179784999999995</v>
      </c>
      <c r="EV18" s="3">
        <v>0.96503189</v>
      </c>
      <c r="EW18" s="3">
        <v>0.96823015999999995</v>
      </c>
      <c r="EX18" s="3">
        <v>0.97181448999999998</v>
      </c>
      <c r="FG18" s="3">
        <v>100</v>
      </c>
      <c r="FH18" s="3">
        <v>100</v>
      </c>
      <c r="FI18" s="3">
        <v>100</v>
      </c>
      <c r="FJ18" s="3">
        <v>100</v>
      </c>
      <c r="FK18" s="3">
        <v>100</v>
      </c>
      <c r="FL18" s="3">
        <v>100</v>
      </c>
      <c r="FM18" s="3">
        <v>100</v>
      </c>
      <c r="FN18" s="3">
        <v>100</v>
      </c>
      <c r="FO18" s="3">
        <v>100</v>
      </c>
      <c r="FP18" s="3">
        <v>100</v>
      </c>
      <c r="FQ18" s="3">
        <v>100</v>
      </c>
      <c r="FR18" s="3">
        <v>100</v>
      </c>
      <c r="FS18" s="3">
        <v>100</v>
      </c>
      <c r="FT18" s="3">
        <v>100</v>
      </c>
      <c r="FU18" s="3">
        <v>100</v>
      </c>
      <c r="FV18" s="3">
        <v>100</v>
      </c>
      <c r="FW18" s="3">
        <v>100</v>
      </c>
      <c r="GF18" s="3">
        <v>186130.29</v>
      </c>
      <c r="GG18" s="3">
        <v>124496.61</v>
      </c>
      <c r="GH18" s="3">
        <v>93319.43</v>
      </c>
      <c r="GI18" s="3">
        <v>86118.55</v>
      </c>
      <c r="GJ18" s="3">
        <v>78842.36</v>
      </c>
      <c r="GK18" s="3">
        <v>71092.600000000006</v>
      </c>
      <c r="GL18" s="3">
        <v>63095.199999999997</v>
      </c>
      <c r="GM18" s="3">
        <v>55050.21</v>
      </c>
      <c r="GN18" s="3">
        <v>47459.72</v>
      </c>
      <c r="GO18" s="3">
        <v>39970.74</v>
      </c>
      <c r="GP18" s="3">
        <v>32462.400000000001</v>
      </c>
      <c r="GQ18" s="3">
        <v>25111.01</v>
      </c>
      <c r="GR18" s="3">
        <v>18441.650000000001</v>
      </c>
      <c r="GS18" s="3">
        <v>12972.33</v>
      </c>
      <c r="GT18" s="3">
        <v>8197.39</v>
      </c>
      <c r="GU18" s="3">
        <v>4149.34</v>
      </c>
      <c r="GV18" s="3">
        <v>1176.4100000000001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K18" s="3">
        <v>44.154179720000002</v>
      </c>
      <c r="HL18" s="3">
        <v>1949.735594</v>
      </c>
      <c r="HM18" s="2">
        <f t="shared" si="16"/>
        <v>0.1440072539405719</v>
      </c>
      <c r="HN18" s="5">
        <f t="shared" si="17"/>
        <v>44.052478308962456</v>
      </c>
      <c r="HO18" s="5">
        <f t="shared" si="18"/>
        <v>44.255881131037548</v>
      </c>
      <c r="HQ18" s="7">
        <v>5.7870370370370366E-5</v>
      </c>
      <c r="HR18" s="7">
        <v>5.0925925925925923E-5</v>
      </c>
      <c r="HS18" s="7">
        <v>4.9768518518518522E-5</v>
      </c>
      <c r="HT18" s="7">
        <v>4.9768518518518522E-5</v>
      </c>
      <c r="HU18" s="7">
        <v>4.9768518518518522E-5</v>
      </c>
      <c r="HV18" s="7">
        <v>5.0925925925925923E-5</v>
      </c>
      <c r="HW18" s="7">
        <v>5.0925925925925923E-5</v>
      </c>
      <c r="HX18" s="7">
        <v>5.0925925925925923E-5</v>
      </c>
      <c r="HY18" s="7">
        <v>4.8611111111111115E-5</v>
      </c>
    </row>
    <row r="19" spans="1:233" thickBot="1">
      <c r="A19" s="3">
        <v>75</v>
      </c>
      <c r="B19" s="3">
        <v>31709.61</v>
      </c>
      <c r="C19" s="3">
        <v>1012500056</v>
      </c>
      <c r="D19" s="2">
        <f t="shared" si="1"/>
        <v>7000689.6478999853</v>
      </c>
      <c r="E19" s="2">
        <f t="shared" si="0"/>
        <v>4.2279480000000001E-2</v>
      </c>
      <c r="F19" s="2">
        <f t="shared" si="2"/>
        <v>31000.513720732673</v>
      </c>
      <c r="G19" s="2">
        <f t="shared" si="3"/>
        <v>32418.706279267328</v>
      </c>
      <c r="H19" s="2">
        <f t="shared" si="4"/>
        <v>4.1334018294310229E-2</v>
      </c>
      <c r="I19" s="2">
        <f t="shared" si="5"/>
        <v>4.3224941705689773E-2</v>
      </c>
      <c r="K19" s="3">
        <v>10000</v>
      </c>
      <c r="L19" s="3">
        <v>100000000</v>
      </c>
      <c r="N19" s="3">
        <v>0</v>
      </c>
      <c r="O19" s="3">
        <v>0</v>
      </c>
      <c r="P19" s="3">
        <v>812.21</v>
      </c>
      <c r="Q19" s="3">
        <v>666791.79</v>
      </c>
      <c r="R19" s="2">
        <f t="shared" si="6"/>
        <v>7106.7058999999426</v>
      </c>
      <c r="S19" s="2">
        <f t="shared" si="7"/>
        <v>8.1221000000000002E-2</v>
      </c>
      <c r="T19" s="2">
        <f t="shared" si="8"/>
        <v>789.61725681636699</v>
      </c>
      <c r="U19" s="2">
        <f t="shared" si="9"/>
        <v>834.80274318363308</v>
      </c>
      <c r="V19" s="2">
        <f t="shared" si="10"/>
        <v>0.88728300000000004</v>
      </c>
      <c r="W19" s="2">
        <f t="shared" si="11"/>
        <v>4.2379480000000025E-2</v>
      </c>
      <c r="X19" s="3">
        <v>8872.83</v>
      </c>
      <c r="Y19" s="3">
        <v>718215.39</v>
      </c>
      <c r="Z19" s="3">
        <v>31058.46</v>
      </c>
      <c r="AA19" s="3">
        <v>971475312.39999998</v>
      </c>
      <c r="AB19" s="2">
        <f t="shared" si="12"/>
        <v>6847374.8284000158</v>
      </c>
      <c r="AC19" s="5">
        <f t="shared" si="19"/>
        <v>30744.834156143024</v>
      </c>
      <c r="AD19" s="5">
        <f t="shared" si="20"/>
        <v>31372.085843856974</v>
      </c>
      <c r="AF19" s="3">
        <v>48.367760650000001</v>
      </c>
      <c r="AG19" s="7">
        <v>5.4629629629629635E-4</v>
      </c>
      <c r="AH19" s="3">
        <v>1</v>
      </c>
      <c r="AI19" s="3">
        <v>1</v>
      </c>
      <c r="AJ19" s="3">
        <v>1</v>
      </c>
      <c r="AK19" s="3">
        <v>1</v>
      </c>
      <c r="AL19" s="3">
        <v>1.03</v>
      </c>
      <c r="AM19" s="3">
        <v>1.0900000000000001</v>
      </c>
      <c r="AN19" s="3">
        <v>1.04</v>
      </c>
      <c r="AO19" s="3">
        <v>1.1200000000000001</v>
      </c>
      <c r="AP19" s="3">
        <v>1.0900000000000001</v>
      </c>
      <c r="AQ19" s="3">
        <v>1.29</v>
      </c>
      <c r="AR19" s="3">
        <v>1.1000000000000001</v>
      </c>
      <c r="AS19" s="3">
        <v>1.32</v>
      </c>
      <c r="AT19" s="3">
        <v>1.19</v>
      </c>
      <c r="AU19" s="3">
        <v>1.65</v>
      </c>
      <c r="AV19" s="3">
        <v>1.3</v>
      </c>
      <c r="AW19" s="3">
        <v>2.12</v>
      </c>
      <c r="AX19" s="3">
        <v>1.47</v>
      </c>
      <c r="AY19" s="3">
        <v>2.73</v>
      </c>
      <c r="AZ19" s="3">
        <v>1.72</v>
      </c>
      <c r="BA19" s="3">
        <v>4.0199999999999996</v>
      </c>
      <c r="BB19" s="3">
        <v>2</v>
      </c>
      <c r="BC19" s="3">
        <v>5.52</v>
      </c>
      <c r="BD19" s="3">
        <v>2.4900000000000002</v>
      </c>
      <c r="BE19" s="3">
        <v>9.5299999999999994</v>
      </c>
      <c r="BF19" s="3">
        <v>3.61</v>
      </c>
      <c r="BG19" s="3">
        <v>22.53</v>
      </c>
      <c r="BH19" s="3">
        <v>4.3899999999999997</v>
      </c>
      <c r="BI19" s="3">
        <v>31.93</v>
      </c>
      <c r="BJ19" s="3">
        <v>6.55</v>
      </c>
      <c r="BK19" s="3">
        <v>63.97</v>
      </c>
      <c r="BL19" s="3">
        <v>9.82</v>
      </c>
      <c r="BM19" s="3">
        <v>157.58000000000001</v>
      </c>
      <c r="BN19" s="3">
        <v>27.29</v>
      </c>
      <c r="BO19" s="3">
        <v>1252.67</v>
      </c>
      <c r="CH19" s="3">
        <v>2.93</v>
      </c>
      <c r="CI19" s="3">
        <v>14.93</v>
      </c>
      <c r="CJ19" s="3">
        <v>13.71</v>
      </c>
      <c r="CK19" s="3">
        <v>342.75</v>
      </c>
      <c r="CL19" s="3">
        <v>25.2</v>
      </c>
      <c r="CM19" s="3">
        <v>1161.98</v>
      </c>
      <c r="CN19" s="3">
        <v>26.67</v>
      </c>
      <c r="CO19" s="3">
        <v>1266.3699999999999</v>
      </c>
      <c r="CP19" s="3">
        <v>31.18</v>
      </c>
      <c r="CQ19" s="3">
        <v>1859.26</v>
      </c>
      <c r="CR19" s="3">
        <v>33.659999999999997</v>
      </c>
      <c r="CS19" s="3">
        <v>2303.2199999999998</v>
      </c>
      <c r="CT19" s="3">
        <v>40.69</v>
      </c>
      <c r="CU19" s="3">
        <v>3466.29</v>
      </c>
      <c r="CV19" s="3">
        <v>52.96</v>
      </c>
      <c r="CW19" s="3">
        <v>5881.72</v>
      </c>
      <c r="CX19" s="3">
        <v>66.739999999999995</v>
      </c>
      <c r="CY19" s="3">
        <v>8544.7199999999993</v>
      </c>
      <c r="CZ19" s="3">
        <v>88.56</v>
      </c>
      <c r="DA19" s="3">
        <v>14406.74</v>
      </c>
      <c r="DB19" s="3">
        <v>110.51</v>
      </c>
      <c r="DC19" s="3">
        <v>21448.29</v>
      </c>
      <c r="DD19" s="3">
        <v>147.55000000000001</v>
      </c>
      <c r="DE19" s="3">
        <v>41096.19</v>
      </c>
      <c r="DF19" s="3">
        <v>235.69</v>
      </c>
      <c r="DG19" s="3">
        <v>111229.29</v>
      </c>
      <c r="DH19" s="3">
        <v>294.24</v>
      </c>
      <c r="DI19" s="3">
        <v>159161.57999999999</v>
      </c>
      <c r="DJ19" s="3">
        <v>455.05</v>
      </c>
      <c r="DK19" s="3">
        <v>326052.63</v>
      </c>
      <c r="DL19" s="3">
        <v>697.67</v>
      </c>
      <c r="DM19" s="3">
        <v>831812.55</v>
      </c>
      <c r="DN19" s="3">
        <v>2001.98</v>
      </c>
      <c r="DO19" s="3">
        <v>6833255.7999999998</v>
      </c>
      <c r="DP19" s="2">
        <f t="shared" si="13"/>
        <v>2825331.8795999996</v>
      </c>
      <c r="DQ19" s="5">
        <f t="shared" si="14"/>
        <v>1551.5062083978798</v>
      </c>
      <c r="DR19" s="5">
        <f t="shared" si="15"/>
        <v>2452.4537916021204</v>
      </c>
      <c r="EH19" s="3">
        <v>0.82559651999999994</v>
      </c>
      <c r="EI19" s="3">
        <v>0.90977595</v>
      </c>
      <c r="EJ19" s="3">
        <v>0.92739212000000004</v>
      </c>
      <c r="EK19" s="3">
        <v>0.92951419999999996</v>
      </c>
      <c r="EL19" s="3">
        <v>0.93272359999999999</v>
      </c>
      <c r="EM19" s="3">
        <v>0.93438900999999996</v>
      </c>
      <c r="EN19" s="3">
        <v>0.93683897999999999</v>
      </c>
      <c r="EO19" s="3">
        <v>0.94027592999999998</v>
      </c>
      <c r="EP19" s="3">
        <v>0.94423756000000003</v>
      </c>
      <c r="EQ19" s="3">
        <v>0.94791312000000005</v>
      </c>
      <c r="ER19" s="3">
        <v>0.95132848999999997</v>
      </c>
      <c r="ES19" s="3">
        <v>0.95505050999999996</v>
      </c>
      <c r="ET19" s="3">
        <v>0.95962729999999996</v>
      </c>
      <c r="EU19" s="3">
        <v>0.96224798</v>
      </c>
      <c r="EV19" s="3">
        <v>0.96588794</v>
      </c>
      <c r="EW19" s="3">
        <v>0.96825474</v>
      </c>
      <c r="EX19" s="3">
        <v>0.97196446000000003</v>
      </c>
      <c r="FG19" s="3">
        <v>100</v>
      </c>
      <c r="FH19" s="3">
        <v>100</v>
      </c>
      <c r="FI19" s="3">
        <v>100</v>
      </c>
      <c r="FJ19" s="3">
        <v>100</v>
      </c>
      <c r="FK19" s="3">
        <v>100</v>
      </c>
      <c r="FL19" s="3">
        <v>100</v>
      </c>
      <c r="FM19" s="3">
        <v>100</v>
      </c>
      <c r="FN19" s="3">
        <v>100</v>
      </c>
      <c r="FO19" s="3">
        <v>100</v>
      </c>
      <c r="FP19" s="3">
        <v>100</v>
      </c>
      <c r="FQ19" s="3">
        <v>100</v>
      </c>
      <c r="FR19" s="3">
        <v>100</v>
      </c>
      <c r="FS19" s="3">
        <v>100</v>
      </c>
      <c r="FT19" s="3">
        <v>100</v>
      </c>
      <c r="FU19" s="3">
        <v>100</v>
      </c>
      <c r="FV19" s="3">
        <v>100</v>
      </c>
      <c r="FW19" s="3">
        <v>100</v>
      </c>
      <c r="GF19" s="3">
        <v>215211.78</v>
      </c>
      <c r="GG19" s="3">
        <v>144848.54999999999</v>
      </c>
      <c r="GH19" s="3">
        <v>108937.05</v>
      </c>
      <c r="GI19" s="3">
        <v>100602.47</v>
      </c>
      <c r="GJ19" s="3">
        <v>92163.520000000004</v>
      </c>
      <c r="GK19" s="3">
        <v>83159.199999999997</v>
      </c>
      <c r="GL19" s="3">
        <v>73853.56</v>
      </c>
      <c r="GM19" s="3">
        <v>64485.75</v>
      </c>
      <c r="GN19" s="3">
        <v>55621.55</v>
      </c>
      <c r="GO19" s="3">
        <v>46873.52</v>
      </c>
      <c r="GP19" s="3">
        <v>38092.11</v>
      </c>
      <c r="GQ19" s="3">
        <v>29487.53</v>
      </c>
      <c r="GR19" s="3">
        <v>21665.15</v>
      </c>
      <c r="GS19" s="3">
        <v>15240.16</v>
      </c>
      <c r="GT19" s="3">
        <v>9632.2999999999993</v>
      </c>
      <c r="GU19" s="3">
        <v>4882.9399999999996</v>
      </c>
      <c r="GV19" s="3">
        <v>1391.45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K19" s="3">
        <v>47.009820189999999</v>
      </c>
      <c r="HL19" s="3">
        <v>2209.9859970000002</v>
      </c>
      <c r="HM19" s="2">
        <f t="shared" si="16"/>
        <v>6.2802703868783283E-2</v>
      </c>
      <c r="HN19" s="5">
        <f t="shared" si="17"/>
        <v>46.942658136705958</v>
      </c>
      <c r="HO19" s="5">
        <f t="shared" si="18"/>
        <v>47.07698224329404</v>
      </c>
      <c r="HQ19" s="7">
        <v>6.1342592592592587E-5</v>
      </c>
      <c r="HR19" s="7">
        <v>5.4398148148148151E-5</v>
      </c>
      <c r="HS19" s="7">
        <v>5.4398148148148151E-5</v>
      </c>
      <c r="HT19" s="7">
        <v>5.4398148148148151E-5</v>
      </c>
      <c r="HU19" s="7">
        <v>5.4398148148148151E-5</v>
      </c>
      <c r="HV19" s="7">
        <v>5.4398148148148151E-5</v>
      </c>
      <c r="HW19" s="7">
        <v>5.4398148148148151E-5</v>
      </c>
      <c r="HX19" s="7">
        <v>5.4398148148148151E-5</v>
      </c>
      <c r="HY19" s="7">
        <v>5.2083333333333337E-5</v>
      </c>
    </row>
    <row r="20" spans="1:233" thickBot="1">
      <c r="A20" s="3">
        <v>80</v>
      </c>
      <c r="B20" s="3">
        <v>34887.300000000003</v>
      </c>
      <c r="C20" s="3">
        <v>1227842345</v>
      </c>
      <c r="D20" s="2">
        <f t="shared" si="1"/>
        <v>10718643.7099998</v>
      </c>
      <c r="E20" s="2">
        <f t="shared" si="0"/>
        <v>4.3609125000000006E-2</v>
      </c>
      <c r="F20" s="2">
        <f t="shared" si="2"/>
        <v>34009.88569317168</v>
      </c>
      <c r="G20" s="2">
        <f t="shared" si="3"/>
        <v>35764.714306828326</v>
      </c>
      <c r="H20" s="2">
        <f t="shared" si="4"/>
        <v>4.2512357116464602E-2</v>
      </c>
      <c r="I20" s="2">
        <f t="shared" si="5"/>
        <v>4.4705892883535409E-2</v>
      </c>
      <c r="K20" s="3">
        <v>10000</v>
      </c>
      <c r="L20" s="3">
        <v>100000000</v>
      </c>
      <c r="N20" s="3">
        <v>0</v>
      </c>
      <c r="O20" s="3">
        <v>0</v>
      </c>
      <c r="P20" s="3">
        <v>843.42</v>
      </c>
      <c r="Q20" s="3">
        <v>720840.6</v>
      </c>
      <c r="R20" s="2">
        <f t="shared" si="6"/>
        <v>9483.3036000001011</v>
      </c>
      <c r="S20" s="2">
        <f t="shared" si="7"/>
        <v>8.4342E-2</v>
      </c>
      <c r="T20" s="2">
        <f t="shared" si="8"/>
        <v>817.32155564470543</v>
      </c>
      <c r="U20" s="2">
        <f t="shared" si="9"/>
        <v>869.51844435529449</v>
      </c>
      <c r="V20" s="2">
        <f t="shared" si="10"/>
        <v>0.88145499999999988</v>
      </c>
      <c r="W20" s="2">
        <f t="shared" si="11"/>
        <v>4.3709125000000015E-2</v>
      </c>
      <c r="X20" s="3">
        <v>8814.5499999999993</v>
      </c>
      <c r="Y20" s="3">
        <v>765032.7</v>
      </c>
      <c r="Z20" s="3">
        <v>34155.29</v>
      </c>
      <c r="AA20" s="3">
        <v>1177383890</v>
      </c>
      <c r="AB20" s="2">
        <f t="shared" si="12"/>
        <v>10800055.015899897</v>
      </c>
      <c r="AC20" s="5">
        <f t="shared" si="19"/>
        <v>33761.411046141839</v>
      </c>
      <c r="AD20" s="5">
        <f t="shared" si="20"/>
        <v>34549.168953858163</v>
      </c>
      <c r="AF20" s="3">
        <v>48.290995729999999</v>
      </c>
      <c r="AG20" s="7">
        <v>5.8217592592592587E-4</v>
      </c>
      <c r="AH20" s="3">
        <v>1</v>
      </c>
      <c r="AI20" s="3">
        <v>1</v>
      </c>
      <c r="AJ20" s="3">
        <v>1</v>
      </c>
      <c r="AK20" s="3">
        <v>1</v>
      </c>
      <c r="AL20" s="3">
        <v>1.05</v>
      </c>
      <c r="AM20" s="3">
        <v>1.1499999999999999</v>
      </c>
      <c r="AN20" s="3">
        <v>1.08</v>
      </c>
      <c r="AO20" s="3">
        <v>1.24</v>
      </c>
      <c r="AP20" s="3">
        <v>1.1200000000000001</v>
      </c>
      <c r="AQ20" s="3">
        <v>1.38</v>
      </c>
      <c r="AR20" s="3">
        <v>1.2</v>
      </c>
      <c r="AS20" s="3">
        <v>1.68</v>
      </c>
      <c r="AT20" s="3">
        <v>1.27</v>
      </c>
      <c r="AU20" s="3">
        <v>1.99</v>
      </c>
      <c r="AV20" s="3">
        <v>1.38</v>
      </c>
      <c r="AW20" s="3">
        <v>2.42</v>
      </c>
      <c r="AX20" s="3">
        <v>1.67</v>
      </c>
      <c r="AY20" s="3">
        <v>3.69</v>
      </c>
      <c r="AZ20" s="3">
        <v>1.85</v>
      </c>
      <c r="BA20" s="3">
        <v>4.7300000000000004</v>
      </c>
      <c r="BB20" s="3">
        <v>2.2799999999999998</v>
      </c>
      <c r="BC20" s="3">
        <v>8.26</v>
      </c>
      <c r="BD20" s="3">
        <v>2.92</v>
      </c>
      <c r="BE20" s="3">
        <v>14.18</v>
      </c>
      <c r="BF20" s="3">
        <v>3.91</v>
      </c>
      <c r="BG20" s="3">
        <v>26.23</v>
      </c>
      <c r="BH20" s="3">
        <v>5.0199999999999996</v>
      </c>
      <c r="BI20" s="3">
        <v>41.72</v>
      </c>
      <c r="BJ20" s="3">
        <v>6.91</v>
      </c>
      <c r="BK20" s="3">
        <v>79.33</v>
      </c>
      <c r="BL20" s="3">
        <v>10.82</v>
      </c>
      <c r="BM20" s="3">
        <v>184.76</v>
      </c>
      <c r="BN20" s="3">
        <v>30.86</v>
      </c>
      <c r="BO20" s="3">
        <v>1749.92</v>
      </c>
      <c r="CH20" s="3">
        <v>3.1</v>
      </c>
      <c r="CI20" s="3">
        <v>15.5</v>
      </c>
      <c r="CJ20" s="3">
        <v>13.16</v>
      </c>
      <c r="CK20" s="3">
        <v>320.02</v>
      </c>
      <c r="CL20" s="3">
        <v>24.34</v>
      </c>
      <c r="CM20" s="3">
        <v>1044.5999999999999</v>
      </c>
      <c r="CN20" s="3">
        <v>28.18</v>
      </c>
      <c r="CO20" s="3">
        <v>1392.42</v>
      </c>
      <c r="CP20" s="3">
        <v>34.78</v>
      </c>
      <c r="CQ20" s="3">
        <v>2161.64</v>
      </c>
      <c r="CR20" s="3">
        <v>44.48</v>
      </c>
      <c r="CS20" s="3">
        <v>3911.92</v>
      </c>
      <c r="CT20" s="3">
        <v>51.7</v>
      </c>
      <c r="CU20" s="3">
        <v>5543.64</v>
      </c>
      <c r="CV20" s="3">
        <v>62.07</v>
      </c>
      <c r="CW20" s="3">
        <v>7669.59</v>
      </c>
      <c r="CX20" s="3">
        <v>88.59</v>
      </c>
      <c r="CY20" s="3">
        <v>14373.07</v>
      </c>
      <c r="CZ20" s="3">
        <v>105.61</v>
      </c>
      <c r="DA20" s="3">
        <v>19936.009999999998</v>
      </c>
      <c r="DB20" s="3">
        <v>139.15</v>
      </c>
      <c r="DC20" s="3">
        <v>39172.35</v>
      </c>
      <c r="DD20" s="3">
        <v>190.98</v>
      </c>
      <c r="DE20" s="3">
        <v>71787.86</v>
      </c>
      <c r="DF20" s="3">
        <v>271.79000000000002</v>
      </c>
      <c r="DG20" s="3">
        <v>144973.97</v>
      </c>
      <c r="DH20" s="3">
        <v>358.19</v>
      </c>
      <c r="DI20" s="3">
        <v>235261.81</v>
      </c>
      <c r="DJ20" s="3">
        <v>507.71</v>
      </c>
      <c r="DK20" s="3">
        <v>460639.63</v>
      </c>
      <c r="DL20" s="3">
        <v>824.98</v>
      </c>
      <c r="DM20" s="3">
        <v>1115429.8400000001</v>
      </c>
      <c r="DN20" s="3">
        <v>2415.81</v>
      </c>
      <c r="DO20" s="3">
        <v>10636510.789999999</v>
      </c>
      <c r="DP20" s="2">
        <f t="shared" si="13"/>
        <v>4800372.833899999</v>
      </c>
      <c r="DQ20" s="5">
        <f t="shared" si="14"/>
        <v>1828.6286153989267</v>
      </c>
      <c r="DR20" s="5">
        <f t="shared" si="15"/>
        <v>3002.9913846010732</v>
      </c>
      <c r="EH20" s="3">
        <v>0.82970982000000004</v>
      </c>
      <c r="EI20" s="3">
        <v>0.90561543</v>
      </c>
      <c r="EJ20" s="3">
        <v>0.92238788000000005</v>
      </c>
      <c r="EK20" s="3">
        <v>0.92617680999999996</v>
      </c>
      <c r="EL20" s="3">
        <v>0.93051803</v>
      </c>
      <c r="EM20" s="3">
        <v>0.93430404</v>
      </c>
      <c r="EN20" s="3">
        <v>0.93538049000000001</v>
      </c>
      <c r="EO20" s="3">
        <v>0.93922704999999995</v>
      </c>
      <c r="EP20" s="3">
        <v>0.94511655000000006</v>
      </c>
      <c r="EQ20" s="3">
        <v>0.94728760000000001</v>
      </c>
      <c r="ER20" s="3">
        <v>0.95078783</v>
      </c>
      <c r="ES20" s="3">
        <v>0.9559259</v>
      </c>
      <c r="ET20" s="3">
        <v>0.95956607000000005</v>
      </c>
      <c r="EU20" s="3">
        <v>0.96191948000000005</v>
      </c>
      <c r="EV20" s="3">
        <v>0.96510830000000003</v>
      </c>
      <c r="EW20" s="3">
        <v>0.96835375999999995</v>
      </c>
      <c r="EX20" s="3">
        <v>0.97186614000000004</v>
      </c>
      <c r="FG20" s="3">
        <v>100</v>
      </c>
      <c r="FH20" s="3">
        <v>100</v>
      </c>
      <c r="FI20" s="3">
        <v>100</v>
      </c>
      <c r="FJ20" s="3">
        <v>100</v>
      </c>
      <c r="FK20" s="3">
        <v>100</v>
      </c>
      <c r="FL20" s="3">
        <v>100</v>
      </c>
      <c r="FM20" s="3">
        <v>100</v>
      </c>
      <c r="FN20" s="3">
        <v>100</v>
      </c>
      <c r="FO20" s="3">
        <v>100</v>
      </c>
      <c r="FP20" s="3">
        <v>100</v>
      </c>
      <c r="FQ20" s="3">
        <v>100</v>
      </c>
      <c r="FR20" s="3">
        <v>100</v>
      </c>
      <c r="FS20" s="3">
        <v>100</v>
      </c>
      <c r="FT20" s="3">
        <v>100</v>
      </c>
      <c r="FU20" s="3">
        <v>100</v>
      </c>
      <c r="FV20" s="3">
        <v>100</v>
      </c>
      <c r="FW20" s="3">
        <v>100</v>
      </c>
      <c r="GF20" s="3">
        <v>247306.29</v>
      </c>
      <c r="GG20" s="3">
        <v>167364.29999999999</v>
      </c>
      <c r="GH20" s="3">
        <v>126197.85</v>
      </c>
      <c r="GI20" s="3">
        <v>116595</v>
      </c>
      <c r="GJ20" s="3">
        <v>106858.36</v>
      </c>
      <c r="GK20" s="3">
        <v>96450.86</v>
      </c>
      <c r="GL20" s="3">
        <v>85683.83</v>
      </c>
      <c r="GM20" s="3">
        <v>74830.38</v>
      </c>
      <c r="GN20" s="3">
        <v>64563.61</v>
      </c>
      <c r="GO20" s="3">
        <v>54408.46</v>
      </c>
      <c r="GP20" s="3">
        <v>44204.5</v>
      </c>
      <c r="GQ20" s="3">
        <v>34209.480000000003</v>
      </c>
      <c r="GR20" s="3">
        <v>25124.04</v>
      </c>
      <c r="GS20" s="3">
        <v>17678.939999999999</v>
      </c>
      <c r="GT20" s="3">
        <v>11170.28</v>
      </c>
      <c r="GU20" s="3">
        <v>5665.8</v>
      </c>
      <c r="GV20" s="3">
        <v>1621.46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K20" s="3">
        <v>50.024888949999998</v>
      </c>
      <c r="HL20" s="3">
        <v>2502.570334</v>
      </c>
      <c r="HM20" s="2">
        <f t="shared" si="16"/>
        <v>8.0819540168249659E-2</v>
      </c>
      <c r="HN20" s="5">
        <f t="shared" si="17"/>
        <v>49.948699825756151</v>
      </c>
      <c r="HO20" s="5">
        <f t="shared" si="18"/>
        <v>50.101078074243844</v>
      </c>
      <c r="HQ20" s="7">
        <v>6.5972222222222216E-5</v>
      </c>
      <c r="HR20" s="7">
        <v>5.7870370370370366E-5</v>
      </c>
      <c r="HS20" s="7">
        <v>5.7870370370370366E-5</v>
      </c>
      <c r="HT20" s="7">
        <v>5.7870370370370366E-5</v>
      </c>
      <c r="HU20" s="7">
        <v>5.7870370370370366E-5</v>
      </c>
      <c r="HV20" s="7">
        <v>5.7870370370370366E-5</v>
      </c>
      <c r="HW20" s="7">
        <v>5.7870370370370366E-5</v>
      </c>
      <c r="HX20" s="7">
        <v>5.7870370370370366E-5</v>
      </c>
      <c r="HY20" s="7">
        <v>5.6712962962962972E-5</v>
      </c>
    </row>
    <row r="21" spans="1:233" thickBot="1">
      <c r="A21" s="3">
        <v>85</v>
      </c>
      <c r="B21" s="3">
        <v>35829.83</v>
      </c>
      <c r="C21" s="3">
        <v>1291146630</v>
      </c>
      <c r="D21" s="2">
        <f t="shared" si="1"/>
        <v>7369912.1710999012</v>
      </c>
      <c r="E21" s="2">
        <f t="shared" si="0"/>
        <v>4.2152741176470589E-2</v>
      </c>
      <c r="F21" s="2">
        <f t="shared" si="2"/>
        <v>35102.274798123828</v>
      </c>
      <c r="G21" s="2">
        <f t="shared" si="3"/>
        <v>36557.385201876175</v>
      </c>
      <c r="H21" s="2">
        <f t="shared" si="4"/>
        <v>4.1296793880145677E-2</v>
      </c>
      <c r="I21" s="2">
        <f t="shared" si="5"/>
        <v>4.30086884727955E-2</v>
      </c>
      <c r="K21" s="3">
        <v>10000</v>
      </c>
      <c r="L21" s="3">
        <v>100000000</v>
      </c>
      <c r="N21" s="3">
        <v>0</v>
      </c>
      <c r="O21" s="3">
        <v>0</v>
      </c>
      <c r="P21" s="3">
        <v>844.4</v>
      </c>
      <c r="Q21" s="3">
        <v>721225.92</v>
      </c>
      <c r="R21" s="2">
        <f t="shared" si="6"/>
        <v>8214.5600000000559</v>
      </c>
      <c r="S21" s="2">
        <f t="shared" si="7"/>
        <v>8.4440000000000001E-2</v>
      </c>
      <c r="T21" s="2">
        <f t="shared" si="8"/>
        <v>820.11003175300539</v>
      </c>
      <c r="U21" s="2">
        <f t="shared" si="9"/>
        <v>868.68996824699457</v>
      </c>
      <c r="V21" s="2">
        <f t="shared" si="10"/>
        <v>0.87927299999999997</v>
      </c>
      <c r="W21" s="2">
        <f t="shared" si="11"/>
        <v>4.2252741176470487E-2</v>
      </c>
      <c r="X21" s="3">
        <v>8792.73</v>
      </c>
      <c r="Y21" s="3">
        <v>814085.17</v>
      </c>
      <c r="Z21" s="3">
        <v>35057.17</v>
      </c>
      <c r="AA21" s="3">
        <v>1236526347</v>
      </c>
      <c r="AB21" s="2">
        <f t="shared" si="12"/>
        <v>7521178.5911002159</v>
      </c>
      <c r="AC21" s="5">
        <f t="shared" si="19"/>
        <v>34728.47526894178</v>
      </c>
      <c r="AD21" s="5">
        <f t="shared" si="20"/>
        <v>35385.864731058216</v>
      </c>
      <c r="AF21" s="3">
        <v>48.370425269999998</v>
      </c>
      <c r="AG21" s="7">
        <v>6.1458333333333341E-4</v>
      </c>
      <c r="AH21" s="3">
        <v>1</v>
      </c>
      <c r="AI21" s="3">
        <v>1</v>
      </c>
      <c r="AJ21" s="3">
        <v>1</v>
      </c>
      <c r="AK21" s="3">
        <v>1</v>
      </c>
      <c r="AL21" s="3">
        <v>1.01</v>
      </c>
      <c r="AM21" s="3">
        <v>1.03</v>
      </c>
      <c r="AN21" s="3">
        <v>1.05</v>
      </c>
      <c r="AO21" s="3">
        <v>1.1499999999999999</v>
      </c>
      <c r="AP21" s="3">
        <v>1.08</v>
      </c>
      <c r="AQ21" s="3">
        <v>1.26</v>
      </c>
      <c r="AR21" s="3">
        <v>1.18</v>
      </c>
      <c r="AS21" s="3">
        <v>1.58</v>
      </c>
      <c r="AT21" s="3">
        <v>1.23</v>
      </c>
      <c r="AU21" s="3">
        <v>1.79</v>
      </c>
      <c r="AV21" s="3">
        <v>1.3</v>
      </c>
      <c r="AW21" s="3">
        <v>2.04</v>
      </c>
      <c r="AX21" s="3">
        <v>1.42</v>
      </c>
      <c r="AY21" s="3">
        <v>2.78</v>
      </c>
      <c r="AZ21" s="3">
        <v>1.54</v>
      </c>
      <c r="BA21" s="3">
        <v>3.26</v>
      </c>
      <c r="BB21" s="3">
        <v>1.82</v>
      </c>
      <c r="BC21" s="3">
        <v>4.72</v>
      </c>
      <c r="BD21" s="3">
        <v>2.36</v>
      </c>
      <c r="BE21" s="3">
        <v>7.94</v>
      </c>
      <c r="BF21" s="3">
        <v>2.86</v>
      </c>
      <c r="BG21" s="3">
        <v>12.92</v>
      </c>
      <c r="BH21" s="3">
        <v>3.91</v>
      </c>
      <c r="BI21" s="3">
        <v>27.03</v>
      </c>
      <c r="BJ21" s="3">
        <v>5.18</v>
      </c>
      <c r="BK21" s="3">
        <v>47.82</v>
      </c>
      <c r="BL21" s="3">
        <v>9.99</v>
      </c>
      <c r="BM21" s="3">
        <v>163.65</v>
      </c>
      <c r="BN21" s="3">
        <v>22.83</v>
      </c>
      <c r="BO21" s="3">
        <v>817.35</v>
      </c>
      <c r="CH21" s="3">
        <v>2.85</v>
      </c>
      <c r="CI21" s="3">
        <v>12.77</v>
      </c>
      <c r="CJ21" s="3">
        <v>12.11</v>
      </c>
      <c r="CK21" s="3">
        <v>293.19</v>
      </c>
      <c r="CL21" s="3">
        <v>22.34</v>
      </c>
      <c r="CM21" s="3">
        <v>985.52</v>
      </c>
      <c r="CN21" s="3">
        <v>27.43</v>
      </c>
      <c r="CO21" s="3">
        <v>1489.63</v>
      </c>
      <c r="CP21" s="3">
        <v>31.59</v>
      </c>
      <c r="CQ21" s="3">
        <v>2072.37</v>
      </c>
      <c r="CR21" s="3">
        <v>40.369999999999997</v>
      </c>
      <c r="CS21" s="3">
        <v>3369.41</v>
      </c>
      <c r="CT21" s="3">
        <v>46.98</v>
      </c>
      <c r="CU21" s="3">
        <v>4772.76</v>
      </c>
      <c r="CV21" s="3">
        <v>53.79</v>
      </c>
      <c r="CW21" s="3">
        <v>5827.39</v>
      </c>
      <c r="CX21" s="3">
        <v>69.849999999999994</v>
      </c>
      <c r="CY21" s="3">
        <v>10940.37</v>
      </c>
      <c r="CZ21" s="3">
        <v>81.27</v>
      </c>
      <c r="DA21" s="3">
        <v>13366.33</v>
      </c>
      <c r="DB21" s="3">
        <v>106.5</v>
      </c>
      <c r="DC21" s="3">
        <v>21247.62</v>
      </c>
      <c r="DD21" s="3">
        <v>155.28</v>
      </c>
      <c r="DE21" s="3">
        <v>41639</v>
      </c>
      <c r="DF21" s="3">
        <v>195.71</v>
      </c>
      <c r="DG21" s="3">
        <v>72755.19</v>
      </c>
      <c r="DH21" s="3">
        <v>287.02</v>
      </c>
      <c r="DI21" s="3">
        <v>167783.76</v>
      </c>
      <c r="DJ21" s="3">
        <v>395.2</v>
      </c>
      <c r="DK21" s="3">
        <v>309215.35999999999</v>
      </c>
      <c r="DL21" s="3">
        <v>807.68</v>
      </c>
      <c r="DM21" s="3">
        <v>1112291.48</v>
      </c>
      <c r="DN21" s="3">
        <v>1896.99</v>
      </c>
      <c r="DO21" s="3">
        <v>5727214.3899999997</v>
      </c>
      <c r="DP21" s="2">
        <f t="shared" si="13"/>
        <v>2128643.3298999998</v>
      </c>
      <c r="DQ21" s="5">
        <f t="shared" si="14"/>
        <v>1505.9814597777465</v>
      </c>
      <c r="DR21" s="5">
        <f t="shared" si="15"/>
        <v>2287.9985402222533</v>
      </c>
      <c r="EH21" s="3">
        <v>0.83194891999999998</v>
      </c>
      <c r="EI21" s="3">
        <v>0.90945549000000003</v>
      </c>
      <c r="EJ21" s="3">
        <v>0.92542627</v>
      </c>
      <c r="EK21" s="3">
        <v>0.92943686999999997</v>
      </c>
      <c r="EL21" s="3">
        <v>0.93250913999999996</v>
      </c>
      <c r="EM21" s="3">
        <v>0.93516827999999996</v>
      </c>
      <c r="EN21" s="3">
        <v>0.93800978999999995</v>
      </c>
      <c r="EO21" s="3">
        <v>0.94199157</v>
      </c>
      <c r="EP21" s="3">
        <v>0.94660354000000002</v>
      </c>
      <c r="EQ21" s="3">
        <v>0.94897021999999998</v>
      </c>
      <c r="ER21" s="3">
        <v>0.95176145000000001</v>
      </c>
      <c r="ES21" s="3">
        <v>0.95701833000000003</v>
      </c>
      <c r="ET21" s="3">
        <v>0.95991130000000002</v>
      </c>
      <c r="EU21" s="3">
        <v>0.96234211999999997</v>
      </c>
      <c r="EV21" s="3">
        <v>0.96510277</v>
      </c>
      <c r="EW21" s="3">
        <v>0.96896868999999997</v>
      </c>
      <c r="EX21" s="3">
        <v>0.97194164999999999</v>
      </c>
      <c r="FG21" s="3">
        <v>100</v>
      </c>
      <c r="FH21" s="3">
        <v>100</v>
      </c>
      <c r="FI21" s="3">
        <v>100</v>
      </c>
      <c r="FJ21" s="3">
        <v>100</v>
      </c>
      <c r="FK21" s="3">
        <v>100</v>
      </c>
      <c r="FL21" s="3">
        <v>100</v>
      </c>
      <c r="FM21" s="3">
        <v>100</v>
      </c>
      <c r="FN21" s="3">
        <v>100</v>
      </c>
      <c r="FO21" s="3">
        <v>100</v>
      </c>
      <c r="FP21" s="3">
        <v>100</v>
      </c>
      <c r="FQ21" s="3">
        <v>100</v>
      </c>
      <c r="FR21" s="3">
        <v>100</v>
      </c>
      <c r="FS21" s="3">
        <v>100</v>
      </c>
      <c r="FT21" s="3">
        <v>100</v>
      </c>
      <c r="FU21" s="3">
        <v>100</v>
      </c>
      <c r="FV21" s="3">
        <v>100</v>
      </c>
      <c r="FW21" s="3">
        <v>100</v>
      </c>
      <c r="GF21" s="3">
        <v>280238.34999999998</v>
      </c>
      <c r="GG21" s="3">
        <v>190649.51</v>
      </c>
      <c r="GH21" s="3">
        <v>144180.38</v>
      </c>
      <c r="GI21" s="3">
        <v>133293.53</v>
      </c>
      <c r="GJ21" s="3">
        <v>122235.94</v>
      </c>
      <c r="GK21" s="3">
        <v>110395.97</v>
      </c>
      <c r="GL21" s="3">
        <v>98130.15</v>
      </c>
      <c r="GM21" s="3">
        <v>85743.22</v>
      </c>
      <c r="GN21" s="3">
        <v>74003.45</v>
      </c>
      <c r="GO21" s="3">
        <v>62374.8</v>
      </c>
      <c r="GP21" s="3">
        <v>50684.07</v>
      </c>
      <c r="GQ21" s="3">
        <v>39227.53</v>
      </c>
      <c r="GR21" s="3">
        <v>28809.29</v>
      </c>
      <c r="GS21" s="3">
        <v>20274.580000000002</v>
      </c>
      <c r="GT21" s="3">
        <v>12807.78</v>
      </c>
      <c r="GU21" s="3">
        <v>6496.92</v>
      </c>
      <c r="GV21" s="3">
        <v>1860.57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K21" s="3">
        <v>53.070732460000002</v>
      </c>
      <c r="HL21" s="3">
        <v>2816.6011429999999</v>
      </c>
      <c r="HM21" s="2">
        <f t="shared" si="16"/>
        <v>9.8499159102175327E-2</v>
      </c>
      <c r="HN21" s="5">
        <f t="shared" si="17"/>
        <v>52.986621797160176</v>
      </c>
      <c r="HO21" s="5">
        <f t="shared" si="18"/>
        <v>53.154843122839829</v>
      </c>
      <c r="HQ21" s="7">
        <v>7.0601851851851845E-5</v>
      </c>
      <c r="HR21" s="7">
        <v>6.1342592592592587E-5</v>
      </c>
      <c r="HS21" s="7">
        <v>6.0185185185185194E-5</v>
      </c>
      <c r="HT21" s="7">
        <v>6.1342592592592587E-5</v>
      </c>
      <c r="HU21" s="7">
        <v>6.1342592592592587E-5</v>
      </c>
      <c r="HV21" s="7">
        <v>6.1342592592592587E-5</v>
      </c>
      <c r="HW21" s="7">
        <v>6.1342592592592587E-5</v>
      </c>
      <c r="HX21" s="7">
        <v>6.0185185185185194E-5</v>
      </c>
      <c r="HY21" s="7">
        <v>5.9027777777777773E-5</v>
      </c>
    </row>
    <row r="22" spans="1:233" thickBot="1">
      <c r="A22" s="3">
        <v>90</v>
      </c>
      <c r="B22" s="3">
        <v>38184.1</v>
      </c>
      <c r="C22" s="3">
        <v>1470142811</v>
      </c>
      <c r="D22" s="2">
        <f t="shared" si="1"/>
        <v>12117318.190000057</v>
      </c>
      <c r="E22" s="2">
        <f t="shared" si="0"/>
        <v>4.2426777777777779E-2</v>
      </c>
      <c r="F22" s="2">
        <f t="shared" si="2"/>
        <v>37251.193647958935</v>
      </c>
      <c r="G22" s="2">
        <f t="shared" si="3"/>
        <v>39117.006352041062</v>
      </c>
      <c r="H22" s="2">
        <f t="shared" si="4"/>
        <v>4.1390215164398815E-2</v>
      </c>
      <c r="I22" s="2">
        <f t="shared" si="5"/>
        <v>4.3463340391156735E-2</v>
      </c>
      <c r="K22" s="3">
        <v>10000</v>
      </c>
      <c r="L22" s="3">
        <v>100000000</v>
      </c>
      <c r="N22" s="3">
        <v>0</v>
      </c>
      <c r="O22" s="3">
        <v>0</v>
      </c>
      <c r="P22" s="3">
        <v>853.88</v>
      </c>
      <c r="Q22" s="3">
        <v>737438.12</v>
      </c>
      <c r="R22" s="2">
        <f t="shared" si="6"/>
        <v>8327.0655999999726</v>
      </c>
      <c r="S22" s="2">
        <f t="shared" si="7"/>
        <v>8.5388000000000006E-2</v>
      </c>
      <c r="T22" s="2">
        <f t="shared" si="8"/>
        <v>829.42426121225537</v>
      </c>
      <c r="U22" s="2">
        <f t="shared" si="9"/>
        <v>878.33573878774462</v>
      </c>
      <c r="V22" s="2">
        <f t="shared" si="10"/>
        <v>0.87816100000000008</v>
      </c>
      <c r="W22" s="2">
        <f t="shared" si="11"/>
        <v>4.2526777777777802E-2</v>
      </c>
      <c r="X22" s="3">
        <v>8781.61</v>
      </c>
      <c r="Y22" s="3">
        <v>861725.9</v>
      </c>
      <c r="Z22" s="3">
        <v>37390.39</v>
      </c>
      <c r="AA22" s="3">
        <v>1409681769</v>
      </c>
      <c r="AB22" s="2">
        <f t="shared" si="12"/>
        <v>11640504.647900105</v>
      </c>
      <c r="AC22" s="5">
        <f t="shared" si="19"/>
        <v>36981.472500782671</v>
      </c>
      <c r="AD22" s="5">
        <f t="shared" si="20"/>
        <v>37799.307499217328</v>
      </c>
      <c r="AF22" s="3">
        <v>48.342342500000001</v>
      </c>
      <c r="AG22" s="7">
        <v>6.5625000000000004E-4</v>
      </c>
      <c r="AH22" s="3">
        <v>1</v>
      </c>
      <c r="AI22" s="3">
        <v>1</v>
      </c>
      <c r="AJ22" s="3">
        <v>1</v>
      </c>
      <c r="AK22" s="3">
        <v>1</v>
      </c>
      <c r="AL22" s="3">
        <v>1.01</v>
      </c>
      <c r="AM22" s="3">
        <v>1.03</v>
      </c>
      <c r="AN22" s="3">
        <v>1.03</v>
      </c>
      <c r="AO22" s="3">
        <v>1.0900000000000001</v>
      </c>
      <c r="AP22" s="3">
        <v>1.04</v>
      </c>
      <c r="AQ22" s="3">
        <v>1.1200000000000001</v>
      </c>
      <c r="AR22" s="3">
        <v>1.04</v>
      </c>
      <c r="AS22" s="3">
        <v>1.1200000000000001</v>
      </c>
      <c r="AT22" s="3">
        <v>1.1399999999999999</v>
      </c>
      <c r="AU22" s="3">
        <v>1.48</v>
      </c>
      <c r="AV22" s="3">
        <v>1.28</v>
      </c>
      <c r="AW22" s="3">
        <v>2.02</v>
      </c>
      <c r="AX22" s="3">
        <v>1.43</v>
      </c>
      <c r="AY22" s="3">
        <v>2.71</v>
      </c>
      <c r="AZ22" s="3">
        <v>1.54</v>
      </c>
      <c r="BA22" s="3">
        <v>3.18</v>
      </c>
      <c r="BB22" s="3">
        <v>1.78</v>
      </c>
      <c r="BC22" s="3">
        <v>5.0999999999999996</v>
      </c>
      <c r="BD22" s="3">
        <v>2.11</v>
      </c>
      <c r="BE22" s="3">
        <v>7.07</v>
      </c>
      <c r="BF22" s="3">
        <v>2.84</v>
      </c>
      <c r="BG22" s="3">
        <v>16.32</v>
      </c>
      <c r="BH22" s="3">
        <v>3.82</v>
      </c>
      <c r="BI22" s="3">
        <v>28.5</v>
      </c>
      <c r="BJ22" s="3">
        <v>5.47</v>
      </c>
      <c r="BK22" s="3">
        <v>52.69</v>
      </c>
      <c r="BL22" s="3">
        <v>10.18</v>
      </c>
      <c r="BM22" s="3">
        <v>164.08</v>
      </c>
      <c r="BN22" s="3">
        <v>23.73</v>
      </c>
      <c r="BO22" s="3">
        <v>932.91</v>
      </c>
      <c r="CH22" s="3">
        <v>2.59</v>
      </c>
      <c r="CI22" s="3">
        <v>10.55</v>
      </c>
      <c r="CJ22" s="3">
        <v>12.02</v>
      </c>
      <c r="CK22" s="3">
        <v>267.42</v>
      </c>
      <c r="CL22" s="3">
        <v>19.32</v>
      </c>
      <c r="CM22" s="3">
        <v>738.96</v>
      </c>
      <c r="CN22" s="3">
        <v>22.28</v>
      </c>
      <c r="CO22" s="3">
        <v>1062.28</v>
      </c>
      <c r="CP22" s="3">
        <v>26.43</v>
      </c>
      <c r="CQ22" s="3">
        <v>1375.65</v>
      </c>
      <c r="CR22" s="3">
        <v>29.63</v>
      </c>
      <c r="CS22" s="3">
        <v>1725.63</v>
      </c>
      <c r="CT22" s="3">
        <v>40.82</v>
      </c>
      <c r="CU22" s="3">
        <v>4033.08</v>
      </c>
      <c r="CV22" s="3">
        <v>55.75</v>
      </c>
      <c r="CW22" s="3">
        <v>7125.95</v>
      </c>
      <c r="CX22" s="3">
        <v>73.98</v>
      </c>
      <c r="CY22" s="3">
        <v>12253.04</v>
      </c>
      <c r="CZ22" s="3">
        <v>85.82</v>
      </c>
      <c r="DA22" s="3">
        <v>15064.66</v>
      </c>
      <c r="DB22" s="3">
        <v>107.92</v>
      </c>
      <c r="DC22" s="3">
        <v>28434.82</v>
      </c>
      <c r="DD22" s="3">
        <v>139.35</v>
      </c>
      <c r="DE22" s="3">
        <v>41548.21</v>
      </c>
      <c r="DF22" s="3">
        <v>208.17</v>
      </c>
      <c r="DG22" s="3">
        <v>112624.49</v>
      </c>
      <c r="DH22" s="3">
        <v>292.02</v>
      </c>
      <c r="DI22" s="3">
        <v>196965.26</v>
      </c>
      <c r="DJ22" s="3">
        <v>443.37</v>
      </c>
      <c r="DK22" s="3">
        <v>378400.29</v>
      </c>
      <c r="DL22" s="3">
        <v>868.26</v>
      </c>
      <c r="DM22" s="3">
        <v>1244685.98</v>
      </c>
      <c r="DN22" s="3">
        <v>2086.65</v>
      </c>
      <c r="DO22" s="3">
        <v>7342904.3300000001</v>
      </c>
      <c r="DP22" s="2">
        <f t="shared" si="13"/>
        <v>2988796.1074999999</v>
      </c>
      <c r="DQ22" s="5">
        <f t="shared" si="14"/>
        <v>1623.3279827969752</v>
      </c>
      <c r="DR22" s="5">
        <f t="shared" si="15"/>
        <v>2549.9720172030247</v>
      </c>
      <c r="EH22" s="3">
        <v>0.82978187999999997</v>
      </c>
      <c r="EI22" s="3">
        <v>0.91179909999999997</v>
      </c>
      <c r="EJ22" s="3">
        <v>0.92351386999999996</v>
      </c>
      <c r="EK22" s="3">
        <v>0.92700842999999999</v>
      </c>
      <c r="EL22" s="3">
        <v>0.93081674000000003</v>
      </c>
      <c r="EM22" s="3">
        <v>0.93403051999999998</v>
      </c>
      <c r="EN22" s="3">
        <v>0.93876245000000003</v>
      </c>
      <c r="EO22" s="3">
        <v>0.94299789000000001</v>
      </c>
      <c r="EP22" s="3">
        <v>0.94618347000000003</v>
      </c>
      <c r="EQ22" s="3">
        <v>0.94835049999999999</v>
      </c>
      <c r="ER22" s="3">
        <v>0.95136843999999998</v>
      </c>
      <c r="ES22" s="3">
        <v>0.95486537999999999</v>
      </c>
      <c r="ET22" s="3">
        <v>0.95831951000000004</v>
      </c>
      <c r="EU22" s="3">
        <v>0.96210240999999996</v>
      </c>
      <c r="EV22" s="3">
        <v>0.96530954000000002</v>
      </c>
      <c r="EW22" s="3">
        <v>0.96885220000000005</v>
      </c>
      <c r="EX22" s="3">
        <v>0.97187893999999997</v>
      </c>
      <c r="FG22" s="3">
        <v>100</v>
      </c>
      <c r="FH22" s="3">
        <v>100</v>
      </c>
      <c r="FI22" s="3">
        <v>100</v>
      </c>
      <c r="FJ22" s="3">
        <v>100</v>
      </c>
      <c r="FK22" s="3">
        <v>100</v>
      </c>
      <c r="FL22" s="3">
        <v>100</v>
      </c>
      <c r="FM22" s="3">
        <v>100</v>
      </c>
      <c r="FN22" s="3">
        <v>100</v>
      </c>
      <c r="FO22" s="3">
        <v>100</v>
      </c>
      <c r="FP22" s="3">
        <v>100</v>
      </c>
      <c r="FQ22" s="3">
        <v>100</v>
      </c>
      <c r="FR22" s="3">
        <v>100</v>
      </c>
      <c r="FS22" s="3">
        <v>100</v>
      </c>
      <c r="FT22" s="3">
        <v>100</v>
      </c>
      <c r="FU22" s="3">
        <v>100</v>
      </c>
      <c r="FV22" s="3">
        <v>100</v>
      </c>
      <c r="FW22" s="3">
        <v>100</v>
      </c>
      <c r="GF22" s="3">
        <v>315414.21999999997</v>
      </c>
      <c r="GG22" s="3">
        <v>215693.37</v>
      </c>
      <c r="GH22" s="3">
        <v>163593.92000000001</v>
      </c>
      <c r="GI22" s="3">
        <v>151343.56</v>
      </c>
      <c r="GJ22" s="3">
        <v>138884.96</v>
      </c>
      <c r="GK22" s="3">
        <v>125522.42</v>
      </c>
      <c r="GL22" s="3">
        <v>111647.47</v>
      </c>
      <c r="GM22" s="3">
        <v>97617.99</v>
      </c>
      <c r="GN22" s="3">
        <v>84292.4</v>
      </c>
      <c r="GO22" s="3">
        <v>71072.160000000003</v>
      </c>
      <c r="GP22" s="3">
        <v>57766.44</v>
      </c>
      <c r="GQ22" s="3">
        <v>44725.09</v>
      </c>
      <c r="GR22" s="3">
        <v>32848.74</v>
      </c>
      <c r="GS22" s="3">
        <v>23133.75</v>
      </c>
      <c r="GT22" s="3">
        <v>14624.02</v>
      </c>
      <c r="GU22" s="3">
        <v>7422.57</v>
      </c>
      <c r="GV22" s="3">
        <v>2126.06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K22" s="3">
        <v>56.265757489999999</v>
      </c>
      <c r="HL22" s="3">
        <v>3165.9270040000001</v>
      </c>
      <c r="HM22" s="2">
        <f t="shared" si="16"/>
        <v>9.1538076509095845E-2</v>
      </c>
      <c r="HN22" s="5">
        <f t="shared" si="17"/>
        <v>56.184673392871218</v>
      </c>
      <c r="HO22" s="5">
        <f t="shared" si="18"/>
        <v>56.346841587128779</v>
      </c>
      <c r="HQ22" s="7">
        <v>7.5231481481481487E-5</v>
      </c>
      <c r="HR22" s="7">
        <v>6.4814814814814816E-5</v>
      </c>
      <c r="HS22" s="7">
        <v>6.4814814814814816E-5</v>
      </c>
      <c r="HT22" s="7">
        <v>6.4814814814814816E-5</v>
      </c>
      <c r="HU22" s="7">
        <v>6.4814814814814816E-5</v>
      </c>
      <c r="HV22" s="7">
        <v>6.4814814814814816E-5</v>
      </c>
      <c r="HW22" s="7">
        <v>6.5972222222222216E-5</v>
      </c>
      <c r="HX22" s="7">
        <v>6.4814814814814816E-5</v>
      </c>
      <c r="HY22" s="7">
        <v>6.2500000000000015E-5</v>
      </c>
    </row>
    <row r="23" spans="1:233" thickBot="1">
      <c r="A23" s="3">
        <v>95</v>
      </c>
      <c r="B23" s="3">
        <v>40256.44</v>
      </c>
      <c r="C23" s="3">
        <v>1629875214</v>
      </c>
      <c r="D23" s="2">
        <f t="shared" si="1"/>
        <v>9294252.5263998508</v>
      </c>
      <c r="E23" s="2">
        <f t="shared" si="0"/>
        <v>4.2375200000000002E-2</v>
      </c>
      <c r="F23" s="2">
        <f t="shared" si="2"/>
        <v>39439.402428369329</v>
      </c>
      <c r="G23" s="2">
        <f t="shared" si="3"/>
        <v>41073.477571630676</v>
      </c>
      <c r="H23" s="2">
        <f t="shared" si="4"/>
        <v>4.1515160450915085E-2</v>
      </c>
      <c r="I23" s="2">
        <f t="shared" si="5"/>
        <v>4.3235239549084925E-2</v>
      </c>
      <c r="K23" s="3">
        <v>10000</v>
      </c>
      <c r="L23" s="3">
        <v>100000000</v>
      </c>
      <c r="N23" s="3">
        <v>0</v>
      </c>
      <c r="O23" s="3">
        <v>0</v>
      </c>
      <c r="P23" s="3">
        <v>874.93</v>
      </c>
      <c r="Q23" s="3">
        <v>772865.13</v>
      </c>
      <c r="R23" s="2">
        <f t="shared" si="6"/>
        <v>7362.625100000063</v>
      </c>
      <c r="S23" s="2">
        <f t="shared" si="7"/>
        <v>8.7493000000000001E-2</v>
      </c>
      <c r="T23" s="2">
        <f t="shared" si="8"/>
        <v>851.9340615502997</v>
      </c>
      <c r="U23" s="2">
        <f t="shared" si="9"/>
        <v>897.9259384497002</v>
      </c>
      <c r="V23" s="2">
        <f t="shared" si="10"/>
        <v>0.87481200000000003</v>
      </c>
      <c r="W23" s="2">
        <f t="shared" si="11"/>
        <v>4.2475199999999935E-2</v>
      </c>
      <c r="X23" s="3">
        <v>8748.1200000000008</v>
      </c>
      <c r="Y23" s="3">
        <v>909648.56</v>
      </c>
      <c r="Z23" s="3">
        <v>39466.58</v>
      </c>
      <c r="AA23" s="3">
        <v>1567144486</v>
      </c>
      <c r="AB23" s="2">
        <f t="shared" si="12"/>
        <v>9533549.1035997868</v>
      </c>
      <c r="AC23" s="5">
        <f t="shared" si="19"/>
        <v>39096.515781027956</v>
      </c>
      <c r="AD23" s="5">
        <f t="shared" si="20"/>
        <v>39836.644218972047</v>
      </c>
      <c r="AF23" s="3">
        <v>48.365467690000003</v>
      </c>
      <c r="AG23" s="7">
        <v>6.8634259259259256E-4</v>
      </c>
      <c r="AH23" s="3">
        <v>1</v>
      </c>
      <c r="AI23" s="3">
        <v>1</v>
      </c>
      <c r="AJ23" s="3">
        <v>1</v>
      </c>
      <c r="AK23" s="3">
        <v>1</v>
      </c>
      <c r="AL23" s="3">
        <v>1.04</v>
      </c>
      <c r="AM23" s="3">
        <v>1.1200000000000001</v>
      </c>
      <c r="AN23" s="3">
        <v>1.05</v>
      </c>
      <c r="AO23" s="3">
        <v>1.1499999999999999</v>
      </c>
      <c r="AP23" s="3">
        <v>1.0900000000000001</v>
      </c>
      <c r="AQ23" s="3">
        <v>1.27</v>
      </c>
      <c r="AR23" s="3">
        <v>1.1000000000000001</v>
      </c>
      <c r="AS23" s="3">
        <v>1.3</v>
      </c>
      <c r="AT23" s="3">
        <v>1.19</v>
      </c>
      <c r="AU23" s="3">
        <v>1.61</v>
      </c>
      <c r="AV23" s="3">
        <v>1.28</v>
      </c>
      <c r="AW23" s="3">
        <v>1.98</v>
      </c>
      <c r="AX23" s="3">
        <v>1.42</v>
      </c>
      <c r="AY23" s="3">
        <v>2.6</v>
      </c>
      <c r="AZ23" s="3">
        <v>1.62</v>
      </c>
      <c r="BA23" s="3">
        <v>3.48</v>
      </c>
      <c r="BB23" s="3">
        <v>1.93</v>
      </c>
      <c r="BC23" s="3">
        <v>5.25</v>
      </c>
      <c r="BD23" s="3">
        <v>2.41</v>
      </c>
      <c r="BE23" s="3">
        <v>8.33</v>
      </c>
      <c r="BF23" s="3">
        <v>2.93</v>
      </c>
      <c r="BG23" s="3">
        <v>12.15</v>
      </c>
      <c r="BH23" s="3">
        <v>3.68</v>
      </c>
      <c r="BI23" s="3">
        <v>19.239999999999998</v>
      </c>
      <c r="BJ23" s="3">
        <v>5.92</v>
      </c>
      <c r="BK23" s="3">
        <v>57.42</v>
      </c>
      <c r="BL23" s="3">
        <v>10.49</v>
      </c>
      <c r="BM23" s="3">
        <v>177.05</v>
      </c>
      <c r="BN23" s="3">
        <v>24.48</v>
      </c>
      <c r="BO23" s="3">
        <v>867.42</v>
      </c>
      <c r="CH23" s="3">
        <v>3.28</v>
      </c>
      <c r="CI23" s="3">
        <v>17.32</v>
      </c>
      <c r="CJ23" s="3">
        <v>14.44</v>
      </c>
      <c r="CK23" s="3">
        <v>405.42</v>
      </c>
      <c r="CL23" s="3">
        <v>25.18</v>
      </c>
      <c r="CM23" s="3">
        <v>1222.3</v>
      </c>
      <c r="CN23" s="3">
        <v>26.21</v>
      </c>
      <c r="CO23" s="3">
        <v>1300.93</v>
      </c>
      <c r="CP23" s="3">
        <v>34.729999999999997</v>
      </c>
      <c r="CQ23" s="3">
        <v>2383.81</v>
      </c>
      <c r="CR23" s="3">
        <v>39.630000000000003</v>
      </c>
      <c r="CS23" s="3">
        <v>3137.69</v>
      </c>
      <c r="CT23" s="3">
        <v>49.75</v>
      </c>
      <c r="CU23" s="3">
        <v>5120.49</v>
      </c>
      <c r="CV23" s="3">
        <v>61.01</v>
      </c>
      <c r="CW23" s="3">
        <v>7446.87</v>
      </c>
      <c r="CX23" s="3">
        <v>75.86</v>
      </c>
      <c r="CY23" s="3">
        <v>11600.38</v>
      </c>
      <c r="CZ23" s="3">
        <v>100.13</v>
      </c>
      <c r="DA23" s="3">
        <v>18597.09</v>
      </c>
      <c r="DB23" s="3">
        <v>129.19</v>
      </c>
      <c r="DC23" s="3">
        <v>30039.15</v>
      </c>
      <c r="DD23" s="3">
        <v>178.5</v>
      </c>
      <c r="DE23" s="3">
        <v>53551.96</v>
      </c>
      <c r="DF23" s="3">
        <v>228.53</v>
      </c>
      <c r="DG23" s="3">
        <v>84155.59</v>
      </c>
      <c r="DH23" s="3">
        <v>303.11</v>
      </c>
      <c r="DI23" s="3">
        <v>144546.54999999999</v>
      </c>
      <c r="DJ23" s="3">
        <v>515.91</v>
      </c>
      <c r="DK23" s="3">
        <v>472366.33</v>
      </c>
      <c r="DL23" s="3">
        <v>947.96</v>
      </c>
      <c r="DM23" s="3">
        <v>1501278.04</v>
      </c>
      <c r="DN23" s="3">
        <v>2273.96</v>
      </c>
      <c r="DO23" s="3">
        <v>7573589.8399999999</v>
      </c>
      <c r="DP23" s="2">
        <f t="shared" si="13"/>
        <v>2402695.7583999997</v>
      </c>
      <c r="DQ23" s="5">
        <f t="shared" si="14"/>
        <v>1858.5430767153057</v>
      </c>
      <c r="DR23" s="5">
        <f t="shared" si="15"/>
        <v>2689.3769232846944</v>
      </c>
      <c r="EH23" s="3">
        <v>0.82623559000000002</v>
      </c>
      <c r="EI23" s="3">
        <v>0.90589134000000004</v>
      </c>
      <c r="EJ23" s="3">
        <v>0.92264592999999995</v>
      </c>
      <c r="EK23" s="3">
        <v>0.92473201000000005</v>
      </c>
      <c r="EL23" s="3">
        <v>0.92942027000000005</v>
      </c>
      <c r="EM23" s="3">
        <v>0.93183819000000001</v>
      </c>
      <c r="EN23" s="3">
        <v>0.93489939</v>
      </c>
      <c r="EO23" s="3">
        <v>0.93955979999999995</v>
      </c>
      <c r="EP23" s="3">
        <v>0.94312598999999997</v>
      </c>
      <c r="EQ23" s="3">
        <v>0.94722516999999995</v>
      </c>
      <c r="ER23" s="3">
        <v>0.95077887000000005</v>
      </c>
      <c r="ES23" s="3">
        <v>0.95475083999999999</v>
      </c>
      <c r="ET23" s="3">
        <v>0.95926840999999996</v>
      </c>
      <c r="EU23" s="3">
        <v>0.96221730999999999</v>
      </c>
      <c r="EV23" s="3">
        <v>0.96479278000000002</v>
      </c>
      <c r="EW23" s="3">
        <v>0.96845002000000002</v>
      </c>
      <c r="EX23" s="3">
        <v>0.97172369999999997</v>
      </c>
      <c r="FG23" s="3">
        <v>100</v>
      </c>
      <c r="FH23" s="3">
        <v>100</v>
      </c>
      <c r="FI23" s="3">
        <v>100</v>
      </c>
      <c r="FJ23" s="3">
        <v>100</v>
      </c>
      <c r="FK23" s="3">
        <v>100</v>
      </c>
      <c r="FL23" s="3">
        <v>100</v>
      </c>
      <c r="FM23" s="3">
        <v>100</v>
      </c>
      <c r="FN23" s="3">
        <v>100</v>
      </c>
      <c r="FO23" s="3">
        <v>100</v>
      </c>
      <c r="FP23" s="3">
        <v>100</v>
      </c>
      <c r="FQ23" s="3">
        <v>100</v>
      </c>
      <c r="FR23" s="3">
        <v>100</v>
      </c>
      <c r="FS23" s="3">
        <v>100</v>
      </c>
      <c r="FT23" s="3">
        <v>100</v>
      </c>
      <c r="FU23" s="3">
        <v>100</v>
      </c>
      <c r="FV23" s="3">
        <v>100</v>
      </c>
      <c r="FW23" s="3">
        <v>100</v>
      </c>
      <c r="GF23" s="3">
        <v>352474.44</v>
      </c>
      <c r="GG23" s="3">
        <v>241834.97</v>
      </c>
      <c r="GH23" s="3">
        <v>183743.14</v>
      </c>
      <c r="GI23" s="3">
        <v>170053.41</v>
      </c>
      <c r="GJ23" s="3">
        <v>156115.75</v>
      </c>
      <c r="GK23" s="3">
        <v>141152.09</v>
      </c>
      <c r="GL23" s="3">
        <v>125601.19</v>
      </c>
      <c r="GM23" s="3">
        <v>109859.55</v>
      </c>
      <c r="GN23" s="3">
        <v>94891.31</v>
      </c>
      <c r="GO23" s="3">
        <v>80035.56</v>
      </c>
      <c r="GP23" s="3">
        <v>65071.8</v>
      </c>
      <c r="GQ23" s="3">
        <v>50392.89</v>
      </c>
      <c r="GR23" s="3">
        <v>37024.800000000003</v>
      </c>
      <c r="GS23" s="3">
        <v>26080.42</v>
      </c>
      <c r="GT23" s="3">
        <v>16483.439999999999</v>
      </c>
      <c r="GU23" s="3">
        <v>8354.0400000000009</v>
      </c>
      <c r="GV23" s="3">
        <v>2384.9299999999998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K23" s="3">
        <v>59.358620180000003</v>
      </c>
      <c r="HL23" s="3">
        <v>3523.5263249999998</v>
      </c>
      <c r="HM23" s="2">
        <f t="shared" si="16"/>
        <v>8.0535326496374182E-2</v>
      </c>
      <c r="HN23" s="5">
        <f t="shared" si="17"/>
        <v>59.282565138810902</v>
      </c>
      <c r="HO23" s="5">
        <f t="shared" si="18"/>
        <v>59.434675221189103</v>
      </c>
      <c r="HQ23" s="7">
        <v>7.8703703703703702E-5</v>
      </c>
      <c r="HR23" s="7">
        <v>6.8287037037037044E-5</v>
      </c>
      <c r="HS23" s="7">
        <v>6.8287037037037044E-5</v>
      </c>
      <c r="HT23" s="7">
        <v>6.712962962962963E-5</v>
      </c>
      <c r="HU23" s="7">
        <v>6.8287037037037044E-5</v>
      </c>
      <c r="HV23" s="7">
        <v>6.8287037037037044E-5</v>
      </c>
      <c r="HW23" s="7">
        <v>6.8287037037037044E-5</v>
      </c>
      <c r="HX23" s="7">
        <v>6.8287037037037044E-5</v>
      </c>
      <c r="HY23" s="7">
        <v>6.5972222222222216E-5</v>
      </c>
    </row>
    <row r="24" spans="1:233" thickBot="1">
      <c r="A24" s="3">
        <v>100</v>
      </c>
      <c r="B24" s="3">
        <v>43304.39</v>
      </c>
      <c r="C24" s="3">
        <v>1887450996</v>
      </c>
      <c r="D24" s="2">
        <f t="shared" si="1"/>
        <v>12180802.727900028</v>
      </c>
      <c r="E24" s="2">
        <f t="shared" si="0"/>
        <v>4.3304389999999998E-2</v>
      </c>
      <c r="F24" s="2">
        <f t="shared" si="2"/>
        <v>42369.043018859476</v>
      </c>
      <c r="G24" s="2">
        <f t="shared" si="3"/>
        <v>44239.736981140522</v>
      </c>
      <c r="H24" s="2">
        <f t="shared" si="4"/>
        <v>4.2369043018859479E-2</v>
      </c>
      <c r="I24" s="2">
        <f t="shared" si="5"/>
        <v>4.4239736981140525E-2</v>
      </c>
      <c r="K24" s="3">
        <v>10000</v>
      </c>
      <c r="L24" s="3">
        <v>100000000</v>
      </c>
      <c r="N24" s="3">
        <v>0</v>
      </c>
      <c r="O24" s="3">
        <v>0</v>
      </c>
      <c r="P24" s="3">
        <v>909.52</v>
      </c>
      <c r="Q24" s="3">
        <v>835867.48</v>
      </c>
      <c r="R24" s="2">
        <f t="shared" si="6"/>
        <v>8640.8495999999577</v>
      </c>
      <c r="S24" s="2">
        <f t="shared" si="7"/>
        <v>9.0952000000000005E-2</v>
      </c>
      <c r="T24" s="2">
        <f t="shared" si="8"/>
        <v>884.60774635504856</v>
      </c>
      <c r="U24" s="2">
        <f t="shared" si="9"/>
        <v>934.4322536449514</v>
      </c>
      <c r="V24" s="2">
        <f t="shared" si="10"/>
        <v>0.86936000000000002</v>
      </c>
      <c r="W24" s="2">
        <f t="shared" si="11"/>
        <v>4.3404389999999959E-2</v>
      </c>
      <c r="X24" s="3">
        <v>8693.6</v>
      </c>
      <c r="Y24" s="3">
        <v>956595.61</v>
      </c>
      <c r="Z24" s="3">
        <v>42450.98</v>
      </c>
      <c r="AA24" s="3">
        <v>1814588326</v>
      </c>
      <c r="AB24" s="2">
        <f t="shared" si="12"/>
        <v>12502623.039599657</v>
      </c>
      <c r="AC24" s="5">
        <f t="shared" si="19"/>
        <v>42027.190335851337</v>
      </c>
      <c r="AD24" s="5">
        <f t="shared" si="20"/>
        <v>42874.769664148669</v>
      </c>
      <c r="AF24" s="3">
        <v>48.322502909999997</v>
      </c>
      <c r="AG24" s="7">
        <v>7.2222222222222219E-4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1.01</v>
      </c>
      <c r="AO24" s="3">
        <v>1.03</v>
      </c>
      <c r="AP24" s="3">
        <v>1.02</v>
      </c>
      <c r="AQ24" s="3">
        <v>1.06</v>
      </c>
      <c r="AR24" s="3">
        <v>1.03</v>
      </c>
      <c r="AS24" s="3">
        <v>1.0900000000000001</v>
      </c>
      <c r="AT24" s="3">
        <v>1.08</v>
      </c>
      <c r="AU24" s="3">
        <v>1.24</v>
      </c>
      <c r="AV24" s="3">
        <v>1.1399999999999999</v>
      </c>
      <c r="AW24" s="3">
        <v>1.46</v>
      </c>
      <c r="AX24" s="3">
        <v>1.22</v>
      </c>
      <c r="AY24" s="3">
        <v>1.76</v>
      </c>
      <c r="AZ24" s="3">
        <v>1.29</v>
      </c>
      <c r="BA24" s="3">
        <v>2.0699999999999998</v>
      </c>
      <c r="BB24" s="3">
        <v>1.59</v>
      </c>
      <c r="BC24" s="3">
        <v>3.43</v>
      </c>
      <c r="BD24" s="3">
        <v>1.94</v>
      </c>
      <c r="BE24" s="3">
        <v>6.04</v>
      </c>
      <c r="BF24" s="3">
        <v>2.58</v>
      </c>
      <c r="BG24" s="3">
        <v>13.26</v>
      </c>
      <c r="BH24" s="3">
        <v>4.05</v>
      </c>
      <c r="BI24" s="3">
        <v>31.49</v>
      </c>
      <c r="BJ24" s="3">
        <v>5.42</v>
      </c>
      <c r="BK24" s="3">
        <v>49.2</v>
      </c>
      <c r="BL24" s="3">
        <v>8.92</v>
      </c>
      <c r="BM24" s="3">
        <v>123.04</v>
      </c>
      <c r="BN24" s="3">
        <v>20.41</v>
      </c>
      <c r="BO24" s="3">
        <v>660.49</v>
      </c>
      <c r="CH24" s="3">
        <v>2.93</v>
      </c>
      <c r="CI24" s="3">
        <v>11.97</v>
      </c>
      <c r="CJ24" s="3">
        <v>13.35</v>
      </c>
      <c r="CK24" s="3">
        <v>318.02999999999997</v>
      </c>
      <c r="CL24" s="3">
        <v>22.06</v>
      </c>
      <c r="CM24" s="3">
        <v>784.28</v>
      </c>
      <c r="CN24" s="3">
        <v>24.03</v>
      </c>
      <c r="CO24" s="3">
        <v>957.83</v>
      </c>
      <c r="CP24" s="3">
        <v>29.34</v>
      </c>
      <c r="CQ24" s="3">
        <v>1461.46</v>
      </c>
      <c r="CR24" s="3">
        <v>32.07</v>
      </c>
      <c r="CS24" s="3">
        <v>1828.47</v>
      </c>
      <c r="CT24" s="3">
        <v>41.19</v>
      </c>
      <c r="CU24" s="3">
        <v>3163.03</v>
      </c>
      <c r="CV24" s="3">
        <v>50.79</v>
      </c>
      <c r="CW24" s="3">
        <v>5536.87</v>
      </c>
      <c r="CX24" s="3">
        <v>62.62</v>
      </c>
      <c r="CY24" s="3">
        <v>8238.52</v>
      </c>
      <c r="CZ24" s="3">
        <v>69.55</v>
      </c>
      <c r="DA24" s="3">
        <v>9843.0499999999993</v>
      </c>
      <c r="DB24" s="3">
        <v>97.19</v>
      </c>
      <c r="DC24" s="3">
        <v>19209.43</v>
      </c>
      <c r="DD24" s="3">
        <v>134.68</v>
      </c>
      <c r="DE24" s="3">
        <v>41346.480000000003</v>
      </c>
      <c r="DF24" s="3">
        <v>201.47</v>
      </c>
      <c r="DG24" s="3">
        <v>107764.05</v>
      </c>
      <c r="DH24" s="3">
        <v>350.54</v>
      </c>
      <c r="DI24" s="3">
        <v>272863.58</v>
      </c>
      <c r="DJ24" s="3">
        <v>491.55</v>
      </c>
      <c r="DK24" s="3">
        <v>441601.09</v>
      </c>
      <c r="DL24" s="3">
        <v>838.53</v>
      </c>
      <c r="DM24" s="3">
        <v>1136955.05</v>
      </c>
      <c r="DN24" s="3">
        <v>1982.25</v>
      </c>
      <c r="DO24" s="3">
        <v>6359317.8499999996</v>
      </c>
      <c r="DP24" s="2">
        <f t="shared" si="13"/>
        <v>2430002.7874999996</v>
      </c>
      <c r="DQ24" s="5">
        <f t="shared" si="14"/>
        <v>1564.4791055980563</v>
      </c>
      <c r="DR24" s="5">
        <f t="shared" si="15"/>
        <v>2400.0208944019437</v>
      </c>
      <c r="EH24" s="3">
        <v>0.83071377999999996</v>
      </c>
      <c r="EI24" s="3">
        <v>0.91131452000000002</v>
      </c>
      <c r="EJ24" s="3">
        <v>0.92812903999999996</v>
      </c>
      <c r="EK24" s="3">
        <v>0.93000105</v>
      </c>
      <c r="EL24" s="3">
        <v>0.93367447999999997</v>
      </c>
      <c r="EM24" s="3">
        <v>0.93591992000000002</v>
      </c>
      <c r="EN24" s="3">
        <v>0.93980048000000005</v>
      </c>
      <c r="EO24" s="3">
        <v>0.94278554999999997</v>
      </c>
      <c r="EP24" s="3">
        <v>0.94696658</v>
      </c>
      <c r="EQ24" s="3">
        <v>0.94914432999999998</v>
      </c>
      <c r="ER24" s="3">
        <v>0.95237433000000005</v>
      </c>
      <c r="ES24" s="3">
        <v>0.95534321</v>
      </c>
      <c r="ET24" s="3">
        <v>0.95837384999999997</v>
      </c>
      <c r="EU24" s="3">
        <v>0.96267031000000003</v>
      </c>
      <c r="EV24" s="3">
        <v>0.96524255999999997</v>
      </c>
      <c r="EW24" s="3">
        <v>0.96903110000000003</v>
      </c>
      <c r="EX24" s="3">
        <v>0.97190617999999995</v>
      </c>
      <c r="FG24" s="3">
        <v>100</v>
      </c>
      <c r="FH24" s="3">
        <v>100</v>
      </c>
      <c r="FI24" s="3">
        <v>100</v>
      </c>
      <c r="FJ24" s="3">
        <v>100</v>
      </c>
      <c r="FK24" s="3">
        <v>100</v>
      </c>
      <c r="FL24" s="3">
        <v>100</v>
      </c>
      <c r="FM24" s="3">
        <v>100</v>
      </c>
      <c r="FN24" s="3">
        <v>100</v>
      </c>
      <c r="FO24" s="3">
        <v>100</v>
      </c>
      <c r="FP24" s="3">
        <v>100</v>
      </c>
      <c r="FQ24" s="3">
        <v>100</v>
      </c>
      <c r="FR24" s="3">
        <v>100</v>
      </c>
      <c r="FS24" s="3">
        <v>100</v>
      </c>
      <c r="FT24" s="3">
        <v>100</v>
      </c>
      <c r="FU24" s="3">
        <v>100</v>
      </c>
      <c r="FV24" s="3">
        <v>100</v>
      </c>
      <c r="FW24" s="3">
        <v>100</v>
      </c>
      <c r="GF24" s="3">
        <v>392413.71</v>
      </c>
      <c r="GG24" s="3">
        <v>270218.82</v>
      </c>
      <c r="GH24" s="3">
        <v>205652.16</v>
      </c>
      <c r="GI24" s="3">
        <v>190397.59</v>
      </c>
      <c r="GJ24" s="3">
        <v>174855.85</v>
      </c>
      <c r="GK24" s="3">
        <v>158144.41</v>
      </c>
      <c r="GL24" s="3">
        <v>140761.70000000001</v>
      </c>
      <c r="GM24" s="3">
        <v>123156.66</v>
      </c>
      <c r="GN24" s="3">
        <v>106399.76</v>
      </c>
      <c r="GO24" s="3">
        <v>89750.71</v>
      </c>
      <c r="GP24" s="3">
        <v>72967.03</v>
      </c>
      <c r="GQ24" s="3">
        <v>56506.36</v>
      </c>
      <c r="GR24" s="3">
        <v>41517.43</v>
      </c>
      <c r="GS24" s="3">
        <v>29254.77</v>
      </c>
      <c r="GT24" s="3">
        <v>18490.05</v>
      </c>
      <c r="GU24" s="3">
        <v>9364.44</v>
      </c>
      <c r="GV24" s="3">
        <v>2673.48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K24" s="3">
        <v>62.45835512</v>
      </c>
      <c r="HL24" s="3">
        <v>3901.128244</v>
      </c>
      <c r="HM24" s="2">
        <f t="shared" si="16"/>
        <v>8.2119703969965485E-2</v>
      </c>
      <c r="HN24" s="5">
        <f t="shared" si="17"/>
        <v>62.381555604259738</v>
      </c>
      <c r="HO24" s="5">
        <f t="shared" si="18"/>
        <v>62.535154635740263</v>
      </c>
      <c r="HQ24" s="7">
        <v>8.2175925925925917E-5</v>
      </c>
      <c r="HR24" s="7">
        <v>7.1759259259259259E-5</v>
      </c>
      <c r="HS24" s="7">
        <v>7.1759259259259259E-5</v>
      </c>
      <c r="HT24" s="7">
        <v>7.1759259259259259E-5</v>
      </c>
      <c r="HU24" s="7">
        <v>7.1759259259259259E-5</v>
      </c>
      <c r="HV24" s="7">
        <v>7.1759259259259259E-5</v>
      </c>
      <c r="HW24" s="7">
        <v>7.1759259259259259E-5</v>
      </c>
      <c r="HX24" s="7">
        <v>7.0601851851851845E-5</v>
      </c>
      <c r="HY24" s="7">
        <v>6.9444444444444444E-5</v>
      </c>
    </row>
    <row r="28" spans="1:233" thickBot="1">
      <c r="F28" s="3" t="s">
        <v>34</v>
      </c>
      <c r="G28" s="3" t="s">
        <v>1</v>
      </c>
      <c r="H28" s="3" t="s">
        <v>2</v>
      </c>
      <c r="I28" s="3" t="s">
        <v>3</v>
      </c>
      <c r="J28" s="3" t="s">
        <v>4</v>
      </c>
      <c r="K28" s="3" t="s">
        <v>5</v>
      </c>
      <c r="L28" s="3" t="s">
        <v>6</v>
      </c>
      <c r="M28" s="3" t="s">
        <v>35</v>
      </c>
      <c r="N28" s="3" t="s">
        <v>8</v>
      </c>
      <c r="O28" s="3" t="s">
        <v>9</v>
      </c>
      <c r="P28" s="3" t="s">
        <v>10</v>
      </c>
      <c r="Q28" s="3" t="s">
        <v>11</v>
      </c>
      <c r="R28" s="3" t="s">
        <v>12</v>
      </c>
      <c r="S28" s="3" t="s">
        <v>13</v>
      </c>
      <c r="T28" s="3" t="s">
        <v>14</v>
      </c>
      <c r="U28" s="3" t="s">
        <v>15</v>
      </c>
      <c r="V28" s="3" t="s">
        <v>16</v>
      </c>
    </row>
    <row r="29" spans="1:233" thickBot="1">
      <c r="A29" s="3" t="s">
        <v>17</v>
      </c>
      <c r="C29" s="3" t="s">
        <v>36</v>
      </c>
      <c r="G29" s="3" t="s">
        <v>18</v>
      </c>
      <c r="H29" s="3" t="s">
        <v>19</v>
      </c>
    </row>
    <row r="30" spans="1:233" thickBot="1">
      <c r="B30" s="3" t="s">
        <v>20</v>
      </c>
      <c r="E30" s="3" t="s">
        <v>46</v>
      </c>
      <c r="H30" s="3" t="s">
        <v>46</v>
      </c>
      <c r="K30" s="3" t="s">
        <v>21</v>
      </c>
      <c r="N30" s="3" t="s">
        <v>22</v>
      </c>
      <c r="O30" s="3" t="s">
        <v>23</v>
      </c>
      <c r="P30" s="3" t="s">
        <v>24</v>
      </c>
      <c r="S30" s="3" t="s">
        <v>46</v>
      </c>
      <c r="V30" s="3" t="s">
        <v>46</v>
      </c>
      <c r="X30" s="3" t="s">
        <v>25</v>
      </c>
      <c r="Y30" s="3" t="s">
        <v>26</v>
      </c>
      <c r="Z30" s="3" t="s">
        <v>27</v>
      </c>
      <c r="AF30" s="3" t="s">
        <v>28</v>
      </c>
      <c r="AG30" s="3" t="s">
        <v>29</v>
      </c>
      <c r="AH30" s="3">
        <v>0.5</v>
      </c>
      <c r="AJ30" s="3">
        <v>0.75</v>
      </c>
      <c r="AL30" s="3">
        <v>0.8</v>
      </c>
      <c r="AN30" s="3">
        <v>0.81</v>
      </c>
      <c r="AP30" s="3">
        <v>0.82</v>
      </c>
      <c r="AR30" s="3">
        <v>0.83</v>
      </c>
      <c r="AT30" s="3">
        <v>0.84</v>
      </c>
      <c r="AV30" s="3">
        <v>0.85</v>
      </c>
      <c r="AX30" s="3">
        <v>0.86</v>
      </c>
      <c r="AZ30" s="3">
        <v>0.87</v>
      </c>
      <c r="BB30" s="3">
        <v>0.88</v>
      </c>
      <c r="BD30" s="3">
        <v>0.89</v>
      </c>
      <c r="BF30" s="3">
        <v>0.9</v>
      </c>
      <c r="BH30" s="3">
        <v>0.91</v>
      </c>
      <c r="BJ30" s="3">
        <v>0.92</v>
      </c>
      <c r="BL30" s="3">
        <v>0.93</v>
      </c>
      <c r="BN30" s="3">
        <v>0.94</v>
      </c>
      <c r="BP30" s="3">
        <v>0.95</v>
      </c>
      <c r="BR30" s="3">
        <v>0.96</v>
      </c>
      <c r="BT30" s="3">
        <v>0.97</v>
      </c>
      <c r="BV30" s="3">
        <v>0.98</v>
      </c>
      <c r="BX30" s="3">
        <v>0.99</v>
      </c>
      <c r="BZ30" s="3">
        <v>0.999</v>
      </c>
      <c r="CB30" s="3">
        <v>1</v>
      </c>
      <c r="CH30" s="3">
        <v>0.5</v>
      </c>
      <c r="CJ30" s="3">
        <v>0.75</v>
      </c>
      <c r="CL30" s="3">
        <v>0.8</v>
      </c>
      <c r="CN30" s="3">
        <v>0.81</v>
      </c>
      <c r="CP30" s="3">
        <v>0.82</v>
      </c>
      <c r="CR30" s="3">
        <v>0.83</v>
      </c>
      <c r="CT30" s="3">
        <v>0.84</v>
      </c>
      <c r="CV30" s="3">
        <v>0.85</v>
      </c>
      <c r="CX30" s="3">
        <v>0.86</v>
      </c>
      <c r="CZ30" s="3">
        <v>0.87</v>
      </c>
      <c r="DB30" s="3">
        <v>0.88</v>
      </c>
      <c r="DD30" s="3">
        <v>0.89</v>
      </c>
      <c r="DF30" s="3">
        <v>0.9</v>
      </c>
      <c r="DH30" s="3">
        <v>0.91</v>
      </c>
      <c r="DJ30" s="3">
        <v>0.92</v>
      </c>
      <c r="DL30" s="3">
        <v>0.93</v>
      </c>
      <c r="DN30" s="3">
        <v>0.94</v>
      </c>
      <c r="DP30" s="3">
        <v>0.95</v>
      </c>
      <c r="DR30" s="3">
        <v>0.96</v>
      </c>
      <c r="DT30" s="3">
        <v>0.97</v>
      </c>
      <c r="DV30" s="3">
        <v>0.98</v>
      </c>
      <c r="DX30" s="3">
        <v>0.99</v>
      </c>
      <c r="DZ30" s="3">
        <v>0.999</v>
      </c>
      <c r="EB30" s="3">
        <v>1</v>
      </c>
      <c r="EH30" s="3">
        <v>0.5</v>
      </c>
      <c r="EI30" s="3">
        <v>0.75</v>
      </c>
      <c r="EJ30" s="3">
        <v>0.8</v>
      </c>
      <c r="EK30" s="3">
        <v>0.81</v>
      </c>
      <c r="EL30" s="3">
        <v>0.82</v>
      </c>
      <c r="EM30" s="3">
        <v>0.83</v>
      </c>
      <c r="EN30" s="3">
        <v>0.84</v>
      </c>
      <c r="EO30" s="3">
        <v>0.85</v>
      </c>
      <c r="EP30" s="3">
        <v>0.86</v>
      </c>
      <c r="EQ30" s="3">
        <v>0.87</v>
      </c>
      <c r="ER30" s="3">
        <v>0.88</v>
      </c>
      <c r="ES30" s="3">
        <v>0.89</v>
      </c>
      <c r="ET30" s="3">
        <v>0.9</v>
      </c>
      <c r="EU30" s="3">
        <v>0.91</v>
      </c>
      <c r="EV30" s="3">
        <v>0.92</v>
      </c>
      <c r="EW30" s="3">
        <v>0.93</v>
      </c>
      <c r="EX30" s="3">
        <v>0.94</v>
      </c>
      <c r="EY30" s="3">
        <v>0.95</v>
      </c>
      <c r="EZ30" s="3">
        <v>0.96</v>
      </c>
      <c r="FA30" s="3">
        <v>0.97</v>
      </c>
      <c r="FB30" s="3">
        <v>0.98</v>
      </c>
      <c r="FC30" s="3">
        <v>0.99</v>
      </c>
      <c r="FD30" s="3">
        <v>0.999</v>
      </c>
      <c r="FE30" s="3">
        <v>1</v>
      </c>
      <c r="FG30" s="3">
        <v>0.5</v>
      </c>
      <c r="FH30" s="3">
        <v>0.75</v>
      </c>
      <c r="FI30" s="3">
        <v>0.8</v>
      </c>
      <c r="FJ30" s="3">
        <v>0.81</v>
      </c>
      <c r="FK30" s="3">
        <v>0.82</v>
      </c>
      <c r="FL30" s="3">
        <v>0.83</v>
      </c>
      <c r="FM30" s="3">
        <v>0.84</v>
      </c>
      <c r="FN30" s="3">
        <v>0.85</v>
      </c>
      <c r="FO30" s="3">
        <v>0.86</v>
      </c>
      <c r="FP30" s="3">
        <v>0.87</v>
      </c>
      <c r="FQ30" s="3">
        <v>0.88</v>
      </c>
      <c r="FR30" s="3">
        <v>0.89</v>
      </c>
      <c r="FS30" s="3">
        <v>0.9</v>
      </c>
      <c r="FT30" s="3">
        <v>0.91</v>
      </c>
      <c r="FU30" s="3">
        <v>0.92</v>
      </c>
      <c r="FV30" s="3">
        <v>0.93</v>
      </c>
      <c r="FW30" s="3">
        <v>0.94</v>
      </c>
      <c r="FX30" s="3">
        <v>0.95</v>
      </c>
      <c r="FY30" s="3">
        <v>0.96</v>
      </c>
      <c r="FZ30" s="3">
        <v>0.97</v>
      </c>
      <c r="GA30" s="3">
        <v>0.98</v>
      </c>
      <c r="GB30" s="3">
        <v>0.99</v>
      </c>
      <c r="GC30" s="3">
        <v>0.999</v>
      </c>
      <c r="GD30" s="3">
        <v>1</v>
      </c>
      <c r="GF30" s="3">
        <v>0.5</v>
      </c>
      <c r="GG30" s="3">
        <v>0.75</v>
      </c>
      <c r="GH30" s="3">
        <v>0.8</v>
      </c>
      <c r="GI30" s="3">
        <v>0.81</v>
      </c>
      <c r="GJ30" s="3">
        <v>0.82</v>
      </c>
      <c r="GK30" s="3">
        <v>0.83</v>
      </c>
      <c r="GL30" s="3">
        <v>0.84</v>
      </c>
      <c r="GM30" s="3">
        <v>0.85</v>
      </c>
      <c r="GN30" s="3">
        <v>0.86</v>
      </c>
      <c r="GO30" s="3">
        <v>0.87</v>
      </c>
      <c r="GP30" s="3">
        <v>0.88</v>
      </c>
      <c r="GQ30" s="3">
        <v>0.89</v>
      </c>
      <c r="GR30" s="3">
        <v>0.9</v>
      </c>
      <c r="GS30" s="3">
        <v>0.91</v>
      </c>
      <c r="GT30" s="3">
        <v>0.92</v>
      </c>
      <c r="GU30" s="3">
        <v>0.93</v>
      </c>
      <c r="GV30" s="3">
        <v>0.94</v>
      </c>
      <c r="GW30" s="3">
        <v>0.95</v>
      </c>
      <c r="GX30" s="3">
        <v>0.96</v>
      </c>
      <c r="GY30" s="3">
        <v>0.97</v>
      </c>
      <c r="GZ30" s="3">
        <v>0.98</v>
      </c>
      <c r="HA30" s="3">
        <v>0.99</v>
      </c>
      <c r="HB30" s="3">
        <v>0.999</v>
      </c>
      <c r="HC30" s="3">
        <v>1</v>
      </c>
    </row>
    <row r="31" spans="1:233" thickBot="1">
      <c r="A31" s="3" t="s">
        <v>30</v>
      </c>
      <c r="B31" s="3" t="s">
        <v>31</v>
      </c>
      <c r="C31" s="3" t="s">
        <v>32</v>
      </c>
      <c r="D31" s="1" t="s">
        <v>33</v>
      </c>
      <c r="E31"/>
      <c r="F31" s="1" t="s">
        <v>47</v>
      </c>
      <c r="G31" s="1" t="s">
        <v>48</v>
      </c>
      <c r="H31" s="1"/>
      <c r="I31" s="1"/>
      <c r="K31" s="3" t="s">
        <v>31</v>
      </c>
      <c r="L31" s="3" t="s">
        <v>32</v>
      </c>
      <c r="M31" s="3" t="s">
        <v>33</v>
      </c>
      <c r="P31" s="3" t="s">
        <v>31</v>
      </c>
      <c r="Q31" s="3" t="s">
        <v>32</v>
      </c>
      <c r="R31" s="1" t="s">
        <v>33</v>
      </c>
      <c r="S31" s="1"/>
      <c r="T31" s="1" t="s">
        <v>47</v>
      </c>
      <c r="U31" s="1" t="s">
        <v>48</v>
      </c>
      <c r="V31" s="1"/>
      <c r="W31" s="1"/>
      <c r="Z31" s="3" t="s">
        <v>31</v>
      </c>
      <c r="AA31" s="3" t="s">
        <v>32</v>
      </c>
      <c r="AB31" s="1" t="s">
        <v>33</v>
      </c>
      <c r="AC31" s="5"/>
      <c r="AD31" s="5"/>
      <c r="AH31" s="3" t="s">
        <v>31</v>
      </c>
      <c r="AI31" s="3" t="s">
        <v>32</v>
      </c>
      <c r="AJ31" s="3" t="s">
        <v>31</v>
      </c>
      <c r="AK31" s="3" t="s">
        <v>32</v>
      </c>
      <c r="AL31" s="3" t="s">
        <v>31</v>
      </c>
      <c r="AM31" s="3" t="s">
        <v>32</v>
      </c>
      <c r="AN31" s="3" t="s">
        <v>31</v>
      </c>
      <c r="AO31" s="3" t="s">
        <v>32</v>
      </c>
      <c r="AP31" s="3" t="s">
        <v>31</v>
      </c>
      <c r="AQ31" s="3" t="s">
        <v>32</v>
      </c>
      <c r="AR31" s="3" t="s">
        <v>31</v>
      </c>
      <c r="AS31" s="3" t="s">
        <v>32</v>
      </c>
      <c r="AT31" s="3" t="s">
        <v>31</v>
      </c>
      <c r="AU31" s="3" t="s">
        <v>32</v>
      </c>
      <c r="AV31" s="3" t="s">
        <v>31</v>
      </c>
      <c r="AW31" s="3" t="s">
        <v>32</v>
      </c>
      <c r="AX31" s="3" t="s">
        <v>31</v>
      </c>
      <c r="AY31" s="3" t="s">
        <v>32</v>
      </c>
      <c r="AZ31" s="3" t="s">
        <v>31</v>
      </c>
      <c r="BA31" s="3" t="s">
        <v>32</v>
      </c>
      <c r="BB31" s="3" t="s">
        <v>31</v>
      </c>
      <c r="BC31" s="3" t="s">
        <v>32</v>
      </c>
      <c r="BD31" s="3" t="s">
        <v>31</v>
      </c>
      <c r="BE31" s="3" t="s">
        <v>32</v>
      </c>
      <c r="BF31" s="3" t="s">
        <v>31</v>
      </c>
      <c r="BG31" s="3" t="s">
        <v>32</v>
      </c>
      <c r="BH31" s="3" t="s">
        <v>31</v>
      </c>
      <c r="BI31" s="3" t="s">
        <v>32</v>
      </c>
      <c r="BJ31" s="3" t="s">
        <v>31</v>
      </c>
      <c r="BK31" s="3" t="s">
        <v>32</v>
      </c>
      <c r="BL31" s="3" t="s">
        <v>31</v>
      </c>
      <c r="BM31" s="3" t="s">
        <v>32</v>
      </c>
      <c r="BN31" s="3" t="s">
        <v>31</v>
      </c>
      <c r="BO31" s="3" t="s">
        <v>32</v>
      </c>
      <c r="BP31" s="3" t="s">
        <v>31</v>
      </c>
      <c r="BQ31" s="3" t="s">
        <v>32</v>
      </c>
      <c r="BR31" s="3" t="s">
        <v>31</v>
      </c>
      <c r="BS31" s="3" t="s">
        <v>32</v>
      </c>
      <c r="BT31" s="3" t="s">
        <v>31</v>
      </c>
      <c r="BU31" s="3" t="s">
        <v>32</v>
      </c>
      <c r="BV31" s="3" t="s">
        <v>31</v>
      </c>
      <c r="BW31" s="3" t="s">
        <v>32</v>
      </c>
      <c r="BX31" s="3" t="s">
        <v>31</v>
      </c>
      <c r="BY31" s="3" t="s">
        <v>32</v>
      </c>
      <c r="BZ31" s="3" t="s">
        <v>31</v>
      </c>
      <c r="CA31" s="3" t="s">
        <v>32</v>
      </c>
      <c r="CB31" s="3" t="s">
        <v>31</v>
      </c>
      <c r="CC31" s="3" t="s">
        <v>32</v>
      </c>
      <c r="CH31" s="3" t="s">
        <v>31</v>
      </c>
      <c r="CI31" s="3" t="s">
        <v>32</v>
      </c>
      <c r="CJ31" s="3" t="s">
        <v>31</v>
      </c>
      <c r="CK31" s="3" t="s">
        <v>32</v>
      </c>
      <c r="CL31" s="3" t="s">
        <v>31</v>
      </c>
      <c r="CM31" s="3" t="s">
        <v>32</v>
      </c>
      <c r="CN31" s="3" t="s">
        <v>31</v>
      </c>
      <c r="CO31" s="3" t="s">
        <v>32</v>
      </c>
      <c r="CP31" s="3" t="s">
        <v>31</v>
      </c>
      <c r="CQ31" s="3" t="s">
        <v>32</v>
      </c>
      <c r="CR31" s="3" t="s">
        <v>31</v>
      </c>
      <c r="CS31" s="3" t="s">
        <v>32</v>
      </c>
      <c r="CT31" s="3" t="s">
        <v>31</v>
      </c>
      <c r="CU31" s="3" t="s">
        <v>32</v>
      </c>
      <c r="CV31" s="3" t="s">
        <v>31</v>
      </c>
      <c r="CW31" s="3" t="s">
        <v>32</v>
      </c>
      <c r="CX31" s="3" t="s">
        <v>31</v>
      </c>
      <c r="CY31" s="3" t="s">
        <v>32</v>
      </c>
      <c r="CZ31" s="3" t="s">
        <v>31</v>
      </c>
      <c r="DA31" s="3" t="s">
        <v>32</v>
      </c>
      <c r="DB31" s="3" t="s">
        <v>31</v>
      </c>
      <c r="DC31" s="3" t="s">
        <v>32</v>
      </c>
      <c r="DD31" s="3" t="s">
        <v>31</v>
      </c>
      <c r="DE31" s="3" t="s">
        <v>32</v>
      </c>
      <c r="DF31" s="3" t="s">
        <v>31</v>
      </c>
      <c r="DG31" s="3" t="s">
        <v>32</v>
      </c>
      <c r="DH31" s="3" t="s">
        <v>31</v>
      </c>
      <c r="DI31" s="3" t="s">
        <v>32</v>
      </c>
      <c r="DJ31" s="3" t="s">
        <v>31</v>
      </c>
      <c r="DK31" s="3" t="s">
        <v>32</v>
      </c>
      <c r="DL31" s="3" t="s">
        <v>31</v>
      </c>
      <c r="DM31" s="3" t="s">
        <v>32</v>
      </c>
      <c r="DN31" s="3" t="s">
        <v>31</v>
      </c>
      <c r="DO31" s="3" t="s">
        <v>32</v>
      </c>
      <c r="DP31" s="1" t="s">
        <v>33</v>
      </c>
      <c r="DQ31" s="5"/>
      <c r="DR31" s="5"/>
      <c r="DS31" s="3" t="s">
        <v>32</v>
      </c>
      <c r="DT31" s="3" t="s">
        <v>31</v>
      </c>
      <c r="DU31" s="3" t="s">
        <v>32</v>
      </c>
      <c r="DV31" s="3" t="s">
        <v>31</v>
      </c>
      <c r="DW31" s="3" t="s">
        <v>32</v>
      </c>
      <c r="DX31" s="3" t="s">
        <v>31</v>
      </c>
      <c r="DY31" s="3" t="s">
        <v>32</v>
      </c>
      <c r="DZ31" s="3" t="s">
        <v>31</v>
      </c>
      <c r="EA31" s="3" t="s">
        <v>32</v>
      </c>
      <c r="EB31" s="3" t="s">
        <v>31</v>
      </c>
      <c r="EC31" s="3" t="s">
        <v>32</v>
      </c>
      <c r="EH31" s="3" t="s">
        <v>31</v>
      </c>
      <c r="EI31" s="3" t="s">
        <v>31</v>
      </c>
      <c r="EJ31" s="3" t="s">
        <v>31</v>
      </c>
      <c r="EK31" s="3" t="s">
        <v>31</v>
      </c>
      <c r="EL31" s="3" t="s">
        <v>31</v>
      </c>
      <c r="EM31" s="3" t="s">
        <v>31</v>
      </c>
      <c r="EN31" s="3" t="s">
        <v>31</v>
      </c>
      <c r="EO31" s="3" t="s">
        <v>31</v>
      </c>
      <c r="EP31" s="3" t="s">
        <v>31</v>
      </c>
      <c r="EQ31" s="3" t="s">
        <v>31</v>
      </c>
      <c r="ER31" s="3" t="s">
        <v>31</v>
      </c>
      <c r="ES31" s="3" t="s">
        <v>31</v>
      </c>
      <c r="ET31" s="3" t="s">
        <v>31</v>
      </c>
      <c r="EU31" s="3" t="s">
        <v>31</v>
      </c>
      <c r="EV31" s="3" t="s">
        <v>31</v>
      </c>
      <c r="EW31" s="3" t="s">
        <v>31</v>
      </c>
      <c r="EX31" s="3" t="s">
        <v>31</v>
      </c>
      <c r="EY31" s="3" t="s">
        <v>31</v>
      </c>
      <c r="EZ31" s="3" t="s">
        <v>31</v>
      </c>
      <c r="FA31" s="3" t="s">
        <v>31</v>
      </c>
      <c r="FB31" s="3" t="s">
        <v>31</v>
      </c>
      <c r="FC31" s="3" t="s">
        <v>31</v>
      </c>
      <c r="FD31" s="3" t="s">
        <v>31</v>
      </c>
      <c r="FE31" s="3" t="s">
        <v>31</v>
      </c>
      <c r="HM31" s="1" t="s">
        <v>33</v>
      </c>
      <c r="HN31" s="5"/>
      <c r="HO31" s="5"/>
    </row>
    <row r="32" spans="1:233" thickBot="1">
      <c r="A32" s="3">
        <v>5</v>
      </c>
      <c r="B32" s="3">
        <v>18613.77</v>
      </c>
      <c r="C32" s="3">
        <v>346694884.10000002</v>
      </c>
      <c r="D32" s="2">
        <f>C32-B32*B32</f>
        <v>222450.48710000515</v>
      </c>
      <c r="E32" s="2">
        <f t="shared" ref="E32:E51" si="21">B32/(K32*A32)</f>
        <v>0.37227540000000003</v>
      </c>
      <c r="F32" s="2">
        <f t="shared" ref="F32:F51" si="22">B32-2.68*SQRT(D32)/SQRT(100)</f>
        <v>18487.368719209531</v>
      </c>
      <c r="G32" s="2">
        <f t="shared" ref="G32:G51" si="23">B32+2.68*SQRT(D32)/SQRT(100)</f>
        <v>18740.17128079047</v>
      </c>
      <c r="H32" s="2">
        <f>F32/(K32*A32)</f>
        <v>0.36974737438419064</v>
      </c>
      <c r="I32" s="2">
        <f>G32/(A32*K32)</f>
        <v>0.37480342561580937</v>
      </c>
      <c r="K32" s="3">
        <v>10000</v>
      </c>
      <c r="L32" s="3">
        <v>100000000</v>
      </c>
      <c r="N32" s="3">
        <v>0</v>
      </c>
      <c r="O32" s="3">
        <v>0</v>
      </c>
      <c r="P32" s="3">
        <v>1452.38</v>
      </c>
      <c r="Q32" s="3">
        <v>2190213.4</v>
      </c>
      <c r="R32" s="2">
        <f>Q32-P32*P32</f>
        <v>80805.735599999782</v>
      </c>
      <c r="S32" s="2">
        <f>P32/K32</f>
        <v>0.14523800000000001</v>
      </c>
      <c r="T32" s="2">
        <f t="shared" ref="T32:T51" si="24">P32-2.68*SQRT(R32)/SQRT(100)</f>
        <v>1376.1973828637113</v>
      </c>
      <c r="U32" s="2">
        <f t="shared" ref="U32:U51" si="25">P32+2.68*SQRT(R32)/SQRT(100)</f>
        <v>1528.562617136289</v>
      </c>
      <c r="V32" s="2">
        <f t="shared" ref="V32:V51" si="26">X32/K32</f>
        <v>0.22625500000000001</v>
      </c>
      <c r="W32" s="2">
        <f t="shared" ref="W32:W51" si="27">1-Y32/(K32*A32)</f>
        <v>0.37237540000000002</v>
      </c>
      <c r="X32" s="3">
        <v>2262.5500000000002</v>
      </c>
      <c r="Y32" s="3">
        <v>31381.23</v>
      </c>
      <c r="Z32" s="3">
        <v>6377.99</v>
      </c>
      <c r="AA32" s="3">
        <v>41761009.770000003</v>
      </c>
      <c r="AB32" s="2">
        <f>AA32-Z32*Z32</f>
        <v>1082253.329900004</v>
      </c>
      <c r="AC32" s="5">
        <f>Z32-2.68*SQRT(AB32)/SQRT(500)</f>
        <v>6253.3049863321676</v>
      </c>
      <c r="AD32" s="5">
        <f>Z32+2.68*SQRT(AB32)/SQRT(500)</f>
        <v>6502.675013667832</v>
      </c>
      <c r="AF32" s="3">
        <v>31.668212799999999</v>
      </c>
      <c r="AG32" s="7">
        <v>5.2083333333333337E-5</v>
      </c>
      <c r="AH32" s="3">
        <v>1.1499999999999999</v>
      </c>
      <c r="AI32" s="3">
        <v>1.49</v>
      </c>
      <c r="AJ32" s="3">
        <v>2.73</v>
      </c>
      <c r="AK32" s="3">
        <v>11.49</v>
      </c>
      <c r="AL32" s="3">
        <v>5.0599999999999996</v>
      </c>
      <c r="AM32" s="3">
        <v>42.72</v>
      </c>
      <c r="AN32" s="3">
        <v>5.67</v>
      </c>
      <c r="AO32" s="3">
        <v>54.91</v>
      </c>
      <c r="AP32" s="3">
        <v>6.48</v>
      </c>
      <c r="AQ32" s="3">
        <v>73.819999999999993</v>
      </c>
      <c r="AR32" s="3">
        <v>7.27</v>
      </c>
      <c r="AS32" s="3">
        <v>97.03</v>
      </c>
      <c r="AT32" s="3">
        <v>8.44</v>
      </c>
      <c r="AU32" s="3">
        <v>118.94</v>
      </c>
      <c r="AV32" s="3">
        <v>9.89</v>
      </c>
      <c r="AW32" s="3">
        <v>162.53</v>
      </c>
      <c r="AX32" s="3">
        <v>12.26</v>
      </c>
      <c r="AY32" s="3">
        <v>283.74</v>
      </c>
      <c r="AZ32" s="3">
        <v>15.46</v>
      </c>
      <c r="BA32" s="3">
        <v>469.66</v>
      </c>
      <c r="BB32" s="3">
        <v>20.38</v>
      </c>
      <c r="BC32" s="3">
        <v>829.56</v>
      </c>
      <c r="BD32" s="3">
        <v>26.48</v>
      </c>
      <c r="BE32" s="3">
        <v>1515.26</v>
      </c>
      <c r="BF32" s="3">
        <v>38.119999999999997</v>
      </c>
      <c r="BG32" s="3">
        <v>2834.86</v>
      </c>
      <c r="BH32" s="3">
        <v>49.28</v>
      </c>
      <c r="BI32" s="3">
        <v>4911.72</v>
      </c>
      <c r="BJ32" s="3">
        <v>80.099999999999994</v>
      </c>
      <c r="BK32" s="3">
        <v>16619.259999999998</v>
      </c>
      <c r="BL32" s="3">
        <v>130.47</v>
      </c>
      <c r="BM32" s="3">
        <v>30602.15</v>
      </c>
      <c r="BN32" s="3">
        <v>418.03</v>
      </c>
      <c r="BO32" s="3">
        <v>663930.59</v>
      </c>
      <c r="CH32" s="3">
        <v>3.11</v>
      </c>
      <c r="CI32" s="3">
        <v>15.05</v>
      </c>
      <c r="CJ32" s="3">
        <v>11.52</v>
      </c>
      <c r="CK32" s="3">
        <v>235.7</v>
      </c>
      <c r="CL32" s="3">
        <v>23.05</v>
      </c>
      <c r="CM32" s="3">
        <v>958.65</v>
      </c>
      <c r="CN32" s="3">
        <v>26.04</v>
      </c>
      <c r="CO32" s="3">
        <v>1244.5999999999999</v>
      </c>
      <c r="CP32" s="3">
        <v>30.12</v>
      </c>
      <c r="CQ32" s="3">
        <v>1705.4</v>
      </c>
      <c r="CR32" s="3">
        <v>34.020000000000003</v>
      </c>
      <c r="CS32" s="3">
        <v>2264.2399999999998</v>
      </c>
      <c r="CT32" s="3">
        <v>39.9</v>
      </c>
      <c r="CU32" s="3">
        <v>2783.8</v>
      </c>
      <c r="CV32" s="3">
        <v>47.35</v>
      </c>
      <c r="CW32" s="3">
        <v>3870.97</v>
      </c>
      <c r="CX32" s="3">
        <v>59.22</v>
      </c>
      <c r="CY32" s="3">
        <v>6871.74</v>
      </c>
      <c r="CZ32" s="3">
        <v>75.209999999999994</v>
      </c>
      <c r="DA32" s="3">
        <v>11459.11</v>
      </c>
      <c r="DB32" s="3">
        <v>99.8</v>
      </c>
      <c r="DC32" s="3">
        <v>20354.939999999999</v>
      </c>
      <c r="DD32" s="3">
        <v>130.4</v>
      </c>
      <c r="DE32" s="3">
        <v>37379.22</v>
      </c>
      <c r="DF32" s="3">
        <v>188.49</v>
      </c>
      <c r="DG32" s="3">
        <v>70009.63</v>
      </c>
      <c r="DH32" s="3">
        <v>244.17</v>
      </c>
      <c r="DI32" s="3">
        <v>121521.03</v>
      </c>
      <c r="DJ32" s="3">
        <v>396.92</v>
      </c>
      <c r="DK32" s="3">
        <v>404748.3</v>
      </c>
      <c r="DL32" s="3">
        <v>647.76</v>
      </c>
      <c r="DM32" s="3">
        <v>749548.48</v>
      </c>
      <c r="DN32" s="3">
        <v>1836.86</v>
      </c>
      <c r="DO32" s="3">
        <v>8501749.2599999998</v>
      </c>
      <c r="DP32" s="2">
        <f>DO32-DN32*DN32</f>
        <v>5127694.6004000008</v>
      </c>
      <c r="DQ32" s="5">
        <f t="shared" ref="DQ32" si="28">DN32-2.68*SQRT(DP32)/SQRT(FW32)</f>
        <v>1229.989719808978</v>
      </c>
      <c r="DR32" s="5">
        <f t="shared" ref="DR32" si="29">DN32+2.68*SQRT(DP32)/SQRT(FW32)</f>
        <v>2443.7302801910218</v>
      </c>
      <c r="EH32" s="3">
        <v>0.83974866000000004</v>
      </c>
      <c r="EI32" s="3">
        <v>0.90890989</v>
      </c>
      <c r="EJ32" s="3">
        <v>0.92721885999999998</v>
      </c>
      <c r="EK32" s="3">
        <v>0.93026790999999998</v>
      </c>
      <c r="EL32" s="3">
        <v>0.93393784999999996</v>
      </c>
      <c r="EM32" s="3">
        <v>0.93566382000000003</v>
      </c>
      <c r="EN32" s="3">
        <v>0.93936052000000003</v>
      </c>
      <c r="EO32" s="3">
        <v>0.94329565000000004</v>
      </c>
      <c r="EP32" s="3">
        <v>0.946044</v>
      </c>
      <c r="EQ32" s="3">
        <v>0.94908716000000004</v>
      </c>
      <c r="ER32" s="3">
        <v>0.95215822999999999</v>
      </c>
      <c r="ES32" s="3">
        <v>0.95649287000000005</v>
      </c>
      <c r="ET32" s="3">
        <v>0.96019653000000005</v>
      </c>
      <c r="EU32" s="3">
        <v>0.96275467999999997</v>
      </c>
      <c r="EV32" s="3">
        <v>0.96521683999999996</v>
      </c>
      <c r="EW32" s="3">
        <v>0.96856582000000002</v>
      </c>
      <c r="EX32" s="3">
        <v>0.97192078999999998</v>
      </c>
      <c r="FG32" s="3">
        <v>100</v>
      </c>
      <c r="FH32" s="3">
        <v>100</v>
      </c>
      <c r="FI32" s="3">
        <v>100</v>
      </c>
      <c r="FJ32" s="3">
        <v>100</v>
      </c>
      <c r="FK32" s="3">
        <v>100</v>
      </c>
      <c r="FL32" s="3">
        <v>100</v>
      </c>
      <c r="FM32" s="3">
        <v>100</v>
      </c>
      <c r="FN32" s="3">
        <v>100</v>
      </c>
      <c r="FO32" s="3">
        <v>100</v>
      </c>
      <c r="FP32" s="3">
        <v>100</v>
      </c>
      <c r="FQ32" s="3">
        <v>100</v>
      </c>
      <c r="FR32" s="3">
        <v>100</v>
      </c>
      <c r="FS32" s="3">
        <v>100</v>
      </c>
      <c r="FT32" s="3">
        <v>100</v>
      </c>
      <c r="FU32" s="3">
        <v>100</v>
      </c>
      <c r="FV32" s="3">
        <v>100</v>
      </c>
      <c r="FW32" s="3">
        <v>100</v>
      </c>
      <c r="GF32" s="3">
        <v>13813.96</v>
      </c>
      <c r="GG32" s="3">
        <v>7649.56</v>
      </c>
      <c r="GH32" s="3">
        <v>5312.5</v>
      </c>
      <c r="GI32" s="3">
        <v>4831.6899999999996</v>
      </c>
      <c r="GJ32" s="3">
        <v>4362.2700000000004</v>
      </c>
      <c r="GK32" s="3">
        <v>3881.13</v>
      </c>
      <c r="GL32" s="3">
        <v>3410.25</v>
      </c>
      <c r="GM32" s="3">
        <v>2945.1</v>
      </c>
      <c r="GN32" s="3">
        <v>2510.0300000000002</v>
      </c>
      <c r="GO32" s="3">
        <v>2090.4299999999998</v>
      </c>
      <c r="GP32" s="3">
        <v>1685.22</v>
      </c>
      <c r="GQ32" s="3">
        <v>1294.82</v>
      </c>
      <c r="GR32" s="3">
        <v>950.85</v>
      </c>
      <c r="GS32" s="3">
        <v>671.04</v>
      </c>
      <c r="GT32" s="3">
        <v>430.85</v>
      </c>
      <c r="GU32" s="3">
        <v>223.36</v>
      </c>
      <c r="GV32" s="3">
        <v>66.040000000000006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K32" s="3">
        <v>4.4679442299999996</v>
      </c>
      <c r="HL32" s="3">
        <v>19.96378155</v>
      </c>
      <c r="HM32" s="2">
        <f>HL32-HK32*HK32</f>
        <v>1.2559076097105049E-3</v>
      </c>
      <c r="HN32" s="5">
        <f t="shared" ref="HN32:HN51" si="30">HK32-2.68*SQRT(HM32)/SQRT(100)</f>
        <v>4.4584466351381495</v>
      </c>
      <c r="HO32" s="5">
        <f t="shared" ref="HO32:HO51" si="31">HK32+2.68*SQRT(HM32)/SQRT(100)</f>
        <v>4.4774418248618497</v>
      </c>
      <c r="HQ32" s="7">
        <v>5.7870370370370367E-6</v>
      </c>
      <c r="HR32" s="7">
        <v>5.7870370370370367E-6</v>
      </c>
      <c r="HS32" s="7">
        <v>5.7870370370370367E-6</v>
      </c>
      <c r="HT32" s="7">
        <v>4.6296296296296296E-6</v>
      </c>
      <c r="HU32" s="7">
        <v>4.6296296296296296E-6</v>
      </c>
      <c r="HV32" s="7">
        <v>4.6296296296296296E-6</v>
      </c>
      <c r="HW32" s="7">
        <v>4.6296296296296296E-6</v>
      </c>
      <c r="HX32" s="7">
        <v>4.6296296296296296E-6</v>
      </c>
      <c r="HY32" s="7">
        <v>4.6296296296296296E-6</v>
      </c>
    </row>
    <row r="33" spans="1:233" thickBot="1">
      <c r="A33" s="3">
        <v>10</v>
      </c>
      <c r="B33" s="3">
        <v>27067.97</v>
      </c>
      <c r="C33" s="3">
        <v>733442999</v>
      </c>
      <c r="D33" s="2">
        <f t="shared" ref="D33:D51" si="32">C33-B33*B33</f>
        <v>767999.07909989357</v>
      </c>
      <c r="E33" s="2">
        <f t="shared" si="21"/>
        <v>0.27067970000000002</v>
      </c>
      <c r="F33" s="2">
        <f t="shared" si="22"/>
        <v>26833.106708152871</v>
      </c>
      <c r="G33" s="2">
        <f t="shared" si="23"/>
        <v>27302.833291847131</v>
      </c>
      <c r="H33" s="2">
        <f t="shared" ref="H33:H51" si="33">F33/(K33*A33)</f>
        <v>0.26833106708152871</v>
      </c>
      <c r="I33" s="2">
        <f t="shared" ref="I33:I51" si="34">G33/(A33*K33)</f>
        <v>0.27302833291847134</v>
      </c>
      <c r="K33" s="3">
        <v>10000</v>
      </c>
      <c r="L33" s="3">
        <v>100000000</v>
      </c>
      <c r="N33" s="3">
        <v>0</v>
      </c>
      <c r="O33" s="3">
        <v>0</v>
      </c>
      <c r="P33" s="3">
        <v>1653.18</v>
      </c>
      <c r="Q33" s="3">
        <v>2822181.62</v>
      </c>
      <c r="R33" s="2">
        <f t="shared" ref="R33:R51" si="35">Q33-P33*P33</f>
        <v>89177.507600000128</v>
      </c>
      <c r="S33" s="2">
        <f t="shared" ref="S33:S51" si="36">P33/K33</f>
        <v>0.16531799999999999</v>
      </c>
      <c r="T33" s="2">
        <f t="shared" si="24"/>
        <v>1573.1482231494115</v>
      </c>
      <c r="U33" s="2">
        <f t="shared" si="25"/>
        <v>1733.2117768505886</v>
      </c>
      <c r="V33" s="2">
        <f t="shared" si="26"/>
        <v>0.19286300000000001</v>
      </c>
      <c r="W33" s="2">
        <f t="shared" si="27"/>
        <v>0.27077969999999996</v>
      </c>
      <c r="X33" s="3">
        <v>1928.63</v>
      </c>
      <c r="Y33" s="3">
        <v>72922.03</v>
      </c>
      <c r="Z33" s="3">
        <v>12241.54</v>
      </c>
      <c r="AA33" s="3">
        <v>152442083.90000001</v>
      </c>
      <c r="AB33" s="2">
        <f t="shared" ref="AB33:AB51" si="37">AA33-Z33*Z33</f>
        <v>2586782.328399986</v>
      </c>
      <c r="AC33" s="5">
        <f>Z33-2.68*SQRT(AB33)/SQRT(500)</f>
        <v>12048.774311167677</v>
      </c>
      <c r="AD33" s="5">
        <f>Z33+2.68*SQRT(AB33)/SQRT(500)</f>
        <v>12434.305688832324</v>
      </c>
      <c r="AF33" s="3">
        <v>36.832205000000002</v>
      </c>
      <c r="AG33" s="7">
        <v>9.1435185185185188E-5</v>
      </c>
      <c r="AH33" s="3">
        <v>1.02</v>
      </c>
      <c r="AI33" s="3">
        <v>1.06</v>
      </c>
      <c r="AJ33" s="3">
        <v>1.55</v>
      </c>
      <c r="AK33" s="3">
        <v>2.97</v>
      </c>
      <c r="AL33" s="3">
        <v>2.74</v>
      </c>
      <c r="AM33" s="3">
        <v>12.58</v>
      </c>
      <c r="AN33" s="3">
        <v>3.14</v>
      </c>
      <c r="AO33" s="3">
        <v>16.059999999999999</v>
      </c>
      <c r="AP33" s="3">
        <v>3.49</v>
      </c>
      <c r="AQ33" s="3">
        <v>20.350000000000001</v>
      </c>
      <c r="AR33" s="3">
        <v>4.29</v>
      </c>
      <c r="AS33" s="3">
        <v>34.99</v>
      </c>
      <c r="AT33" s="3">
        <v>5.61</v>
      </c>
      <c r="AU33" s="3">
        <v>59.75</v>
      </c>
      <c r="AV33" s="3">
        <v>6.31</v>
      </c>
      <c r="AW33" s="3">
        <v>73.069999999999993</v>
      </c>
      <c r="AX33" s="3">
        <v>8.01</v>
      </c>
      <c r="AY33" s="3">
        <v>119.37</v>
      </c>
      <c r="AZ33" s="3">
        <v>10.36</v>
      </c>
      <c r="BA33" s="3">
        <v>190.92</v>
      </c>
      <c r="BB33" s="3">
        <v>12.06</v>
      </c>
      <c r="BC33" s="3">
        <v>249.62</v>
      </c>
      <c r="BD33" s="3">
        <v>15.29</v>
      </c>
      <c r="BE33" s="3">
        <v>419.29</v>
      </c>
      <c r="BF33" s="3">
        <v>20.04</v>
      </c>
      <c r="BG33" s="3">
        <v>690.78</v>
      </c>
      <c r="BH33" s="3">
        <v>27.11</v>
      </c>
      <c r="BI33" s="3">
        <v>1303.6300000000001</v>
      </c>
      <c r="BJ33" s="3">
        <v>39.15</v>
      </c>
      <c r="BK33" s="3">
        <v>2388.19</v>
      </c>
      <c r="BL33" s="3">
        <v>63.33</v>
      </c>
      <c r="BM33" s="3">
        <v>7062.35</v>
      </c>
      <c r="BN33" s="3">
        <v>197.31</v>
      </c>
      <c r="BO33" s="3">
        <v>136762.09</v>
      </c>
      <c r="CH33" s="3">
        <v>2.74</v>
      </c>
      <c r="CI33" s="3">
        <v>11.92</v>
      </c>
      <c r="CJ33" s="3">
        <v>10.1</v>
      </c>
      <c r="CK33" s="3">
        <v>169.44</v>
      </c>
      <c r="CL33" s="3">
        <v>22.27</v>
      </c>
      <c r="CM33" s="3">
        <v>1024.81</v>
      </c>
      <c r="CN33" s="3">
        <v>26.43</v>
      </c>
      <c r="CO33" s="3">
        <v>1326.75</v>
      </c>
      <c r="CP33" s="3">
        <v>30.01</v>
      </c>
      <c r="CQ33" s="3">
        <v>1724.95</v>
      </c>
      <c r="CR33" s="3">
        <v>38.380000000000003</v>
      </c>
      <c r="CS33" s="3">
        <v>3155.48</v>
      </c>
      <c r="CT33" s="3">
        <v>51.41</v>
      </c>
      <c r="CU33" s="3">
        <v>5486.89</v>
      </c>
      <c r="CV33" s="3">
        <v>58.49</v>
      </c>
      <c r="CW33" s="3">
        <v>6762.29</v>
      </c>
      <c r="CX33" s="3">
        <v>75.38</v>
      </c>
      <c r="CY33" s="3">
        <v>11202.48</v>
      </c>
      <c r="CZ33" s="3">
        <v>99.18</v>
      </c>
      <c r="DA33" s="3">
        <v>18228.34</v>
      </c>
      <c r="DB33" s="3">
        <v>115.88</v>
      </c>
      <c r="DC33" s="3">
        <v>23812.58</v>
      </c>
      <c r="DD33" s="3">
        <v>148.04</v>
      </c>
      <c r="DE33" s="3">
        <v>40500.639999999999</v>
      </c>
      <c r="DF33" s="3">
        <v>195.65</v>
      </c>
      <c r="DG33" s="3">
        <v>67135.929999999993</v>
      </c>
      <c r="DH33" s="3">
        <v>266.39</v>
      </c>
      <c r="DI33" s="3">
        <v>128055.95</v>
      </c>
      <c r="DJ33" s="3">
        <v>386.09</v>
      </c>
      <c r="DK33" s="3">
        <v>234775.03</v>
      </c>
      <c r="DL33" s="3">
        <v>627.45000000000005</v>
      </c>
      <c r="DM33" s="3">
        <v>696018.61</v>
      </c>
      <c r="DN33" s="3">
        <v>1816.67</v>
      </c>
      <c r="DO33" s="3">
        <v>8195990.5700000003</v>
      </c>
      <c r="DP33" s="2">
        <f t="shared" ref="DP33:DP51" si="38">DO33-DN33*DN33</f>
        <v>4895700.6810999997</v>
      </c>
      <c r="DQ33" s="5">
        <f t="shared" ref="DQ33:DQ51" si="39">DN33-2.68*SQRT(DP33)/SQRT(FW33)</f>
        <v>1223.6870274625701</v>
      </c>
      <c r="DR33" s="5">
        <f t="shared" ref="DR33:DR51" si="40">DN33+2.68*SQRT(DP33)/SQRT(FW33)</f>
        <v>2409.6529725374303</v>
      </c>
      <c r="EH33" s="3">
        <v>0.83666302999999997</v>
      </c>
      <c r="EI33" s="3">
        <v>0.90492773999999998</v>
      </c>
      <c r="EJ33" s="3">
        <v>0.92227484000000004</v>
      </c>
      <c r="EK33" s="3">
        <v>0.92727755999999995</v>
      </c>
      <c r="EL33" s="3">
        <v>0.92908025999999999</v>
      </c>
      <c r="EM33" s="3">
        <v>0.93252813000000001</v>
      </c>
      <c r="EN33" s="3">
        <v>0.93865916999999999</v>
      </c>
      <c r="EO33" s="3">
        <v>0.94094277999999998</v>
      </c>
      <c r="EP33" s="3">
        <v>0.94500680999999997</v>
      </c>
      <c r="EQ33" s="3">
        <v>0.94899999000000002</v>
      </c>
      <c r="ER33" s="3">
        <v>0.95211310999999998</v>
      </c>
      <c r="ES33" s="3">
        <v>0.95460529000000005</v>
      </c>
      <c r="ET33" s="3">
        <v>0.95898525999999995</v>
      </c>
      <c r="EU33" s="3">
        <v>0.96199155000000003</v>
      </c>
      <c r="EV33" s="3">
        <v>0.96580955000000002</v>
      </c>
      <c r="EW33" s="3">
        <v>0.96858454000000005</v>
      </c>
      <c r="EX33" s="3">
        <v>0.97187398999999997</v>
      </c>
      <c r="FG33" s="3">
        <v>100</v>
      </c>
      <c r="FH33" s="3">
        <v>100</v>
      </c>
      <c r="FI33" s="3">
        <v>100</v>
      </c>
      <c r="FJ33" s="3">
        <v>100</v>
      </c>
      <c r="FK33" s="3">
        <v>100</v>
      </c>
      <c r="FL33" s="3">
        <v>100</v>
      </c>
      <c r="FM33" s="3">
        <v>100</v>
      </c>
      <c r="FN33" s="3">
        <v>100</v>
      </c>
      <c r="FO33" s="3">
        <v>100</v>
      </c>
      <c r="FP33" s="3">
        <v>100</v>
      </c>
      <c r="FQ33" s="3">
        <v>100</v>
      </c>
      <c r="FR33" s="3">
        <v>100</v>
      </c>
      <c r="FS33" s="3">
        <v>100</v>
      </c>
      <c r="FT33" s="3">
        <v>100</v>
      </c>
      <c r="FU33" s="3">
        <v>100</v>
      </c>
      <c r="FV33" s="3">
        <v>100</v>
      </c>
      <c r="FW33" s="3">
        <v>100</v>
      </c>
      <c r="GF33" s="3">
        <v>34646.35</v>
      </c>
      <c r="GG33" s="3">
        <v>20583.45</v>
      </c>
      <c r="GH33" s="3">
        <v>14924.35</v>
      </c>
      <c r="GI33" s="3">
        <v>13732.12</v>
      </c>
      <c r="GJ33" s="3">
        <v>12543.33</v>
      </c>
      <c r="GK33" s="3">
        <v>11304.07</v>
      </c>
      <c r="GL33" s="3">
        <v>10056.86</v>
      </c>
      <c r="GM33" s="3">
        <v>8803.2199999999993</v>
      </c>
      <c r="GN33" s="3">
        <v>7604.46</v>
      </c>
      <c r="GO33" s="3">
        <v>6433.43</v>
      </c>
      <c r="GP33" s="3">
        <v>5267.25</v>
      </c>
      <c r="GQ33" s="3">
        <v>4116.2299999999996</v>
      </c>
      <c r="GR33" s="3">
        <v>3073.36</v>
      </c>
      <c r="GS33" s="3">
        <v>2187.92</v>
      </c>
      <c r="GT33" s="3">
        <v>1411.14</v>
      </c>
      <c r="GU33" s="3">
        <v>735.9</v>
      </c>
      <c r="GV33" s="3">
        <v>213.67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K33" s="3">
        <v>7.88480369</v>
      </c>
      <c r="HL33" s="3">
        <v>62.170916419999998</v>
      </c>
      <c r="HM33" s="2">
        <f t="shared" ref="HM33:HM51" si="41">HL33-HK33*HK33</f>
        <v>7.8719016238437689E-4</v>
      </c>
      <c r="HN33" s="5">
        <f t="shared" si="30"/>
        <v>7.8772844382936738</v>
      </c>
      <c r="HO33" s="5">
        <f t="shared" si="31"/>
        <v>7.8923229417063263</v>
      </c>
      <c r="HQ33" s="7">
        <v>1.0416666666666666E-5</v>
      </c>
      <c r="HR33" s="7">
        <v>1.0416666666666666E-5</v>
      </c>
      <c r="HS33" s="7">
        <v>9.2592592592592591E-6</v>
      </c>
      <c r="HT33" s="7">
        <v>9.2592592592592591E-6</v>
      </c>
      <c r="HU33" s="7">
        <v>9.2592592592592591E-6</v>
      </c>
      <c r="HV33" s="7">
        <v>9.2592592592592591E-6</v>
      </c>
      <c r="HW33" s="7">
        <v>8.101851851851852E-6</v>
      </c>
      <c r="HX33" s="7">
        <v>8.101851851851852E-6</v>
      </c>
      <c r="HY33" s="7">
        <v>9.2592592592592591E-6</v>
      </c>
    </row>
    <row r="34" spans="1:233" thickBot="1">
      <c r="A34" s="3">
        <v>15</v>
      </c>
      <c r="B34" s="3">
        <v>32644.75</v>
      </c>
      <c r="C34" s="3">
        <v>1066855443</v>
      </c>
      <c r="D34" s="2">
        <f t="shared" si="32"/>
        <v>1175740.4375</v>
      </c>
      <c r="E34" s="2">
        <f t="shared" si="21"/>
        <v>0.21763166666666667</v>
      </c>
      <c r="F34" s="2">
        <f t="shared" si="22"/>
        <v>32354.153404729168</v>
      </c>
      <c r="G34" s="2">
        <f t="shared" si="23"/>
        <v>32935.346595270836</v>
      </c>
      <c r="H34" s="2">
        <f t="shared" si="33"/>
        <v>0.21569435603152778</v>
      </c>
      <c r="I34" s="2">
        <f t="shared" si="34"/>
        <v>0.21956897730180558</v>
      </c>
      <c r="K34" s="3">
        <v>10000</v>
      </c>
      <c r="L34" s="3">
        <v>100000000</v>
      </c>
      <c r="N34" s="3">
        <v>0</v>
      </c>
      <c r="O34" s="3">
        <v>0</v>
      </c>
      <c r="P34" s="3">
        <v>1861.8</v>
      </c>
      <c r="Q34" s="3">
        <v>3544195.26</v>
      </c>
      <c r="R34" s="2">
        <f t="shared" si="35"/>
        <v>77896.020000000019</v>
      </c>
      <c r="S34" s="2">
        <f t="shared" si="36"/>
        <v>0.18617999999999998</v>
      </c>
      <c r="T34" s="2">
        <f t="shared" si="24"/>
        <v>1787.0015792915385</v>
      </c>
      <c r="U34" s="2">
        <f t="shared" si="25"/>
        <v>1936.5984207084614</v>
      </c>
      <c r="V34" s="2">
        <f t="shared" si="26"/>
        <v>0.193495</v>
      </c>
      <c r="W34" s="2">
        <f t="shared" si="27"/>
        <v>0.21773166666666666</v>
      </c>
      <c r="X34" s="3">
        <v>1934.95</v>
      </c>
      <c r="Y34" s="3">
        <v>117340.25</v>
      </c>
      <c r="Z34" s="3">
        <v>17724.060000000001</v>
      </c>
      <c r="AA34" s="3">
        <v>316829921.69999999</v>
      </c>
      <c r="AB34" s="2">
        <f t="shared" si="37"/>
        <v>2687618.8163999319</v>
      </c>
      <c r="AC34" s="5">
        <f t="shared" ref="AC34:AC51" si="42">Z34-2.68*SQRT(AB34)/SQRT(500)</f>
        <v>17527.57308752535</v>
      </c>
      <c r="AD34" s="5">
        <f t="shared" ref="AD34:AD51" si="43">Z34+2.68*SQRT(AB34)/SQRT(500)</f>
        <v>17920.546912474652</v>
      </c>
      <c r="AF34" s="3">
        <v>39.512550599999997</v>
      </c>
      <c r="AG34" s="7">
        <v>1.2847222222222223E-4</v>
      </c>
      <c r="AH34" s="3">
        <v>1</v>
      </c>
      <c r="AI34" s="3">
        <v>1</v>
      </c>
      <c r="AJ34" s="3">
        <v>1.47</v>
      </c>
      <c r="AK34" s="3">
        <v>2.95</v>
      </c>
      <c r="AL34" s="3">
        <v>2.25</v>
      </c>
      <c r="AM34" s="3">
        <v>7.19</v>
      </c>
      <c r="AN34" s="3">
        <v>2.37</v>
      </c>
      <c r="AO34" s="3">
        <v>7.97</v>
      </c>
      <c r="AP34" s="3">
        <v>2.71</v>
      </c>
      <c r="AQ34" s="3">
        <v>10.45</v>
      </c>
      <c r="AR34" s="3">
        <v>3.19</v>
      </c>
      <c r="AS34" s="3">
        <v>13.97</v>
      </c>
      <c r="AT34" s="3">
        <v>3.74</v>
      </c>
      <c r="AU34" s="3">
        <v>21.18</v>
      </c>
      <c r="AV34" s="3">
        <v>4.55</v>
      </c>
      <c r="AW34" s="3">
        <v>34.89</v>
      </c>
      <c r="AX34" s="3">
        <v>5.16</v>
      </c>
      <c r="AY34" s="3">
        <v>44.08</v>
      </c>
      <c r="AZ34" s="3">
        <v>5.82</v>
      </c>
      <c r="BA34" s="3">
        <v>56.88</v>
      </c>
      <c r="BB34" s="3">
        <v>8.67</v>
      </c>
      <c r="BC34" s="3">
        <v>128.94999999999999</v>
      </c>
      <c r="BD34" s="3">
        <v>11.36</v>
      </c>
      <c r="BE34" s="3">
        <v>228.2</v>
      </c>
      <c r="BF34" s="3">
        <v>15.05</v>
      </c>
      <c r="BG34" s="3">
        <v>362.47</v>
      </c>
      <c r="BH34" s="3">
        <v>18.04</v>
      </c>
      <c r="BI34" s="3">
        <v>494.08</v>
      </c>
      <c r="BJ34" s="3">
        <v>27.73</v>
      </c>
      <c r="BK34" s="3">
        <v>1231.05</v>
      </c>
      <c r="BL34" s="3">
        <v>44.64</v>
      </c>
      <c r="BM34" s="3">
        <v>3172.08</v>
      </c>
      <c r="BN34" s="3">
        <v>127.77</v>
      </c>
      <c r="BO34" s="3">
        <v>29481.65</v>
      </c>
      <c r="CH34" s="3">
        <v>2.21</v>
      </c>
      <c r="CI34" s="3">
        <v>7.57</v>
      </c>
      <c r="CJ34" s="3">
        <v>13.61</v>
      </c>
      <c r="CK34" s="3">
        <v>394.13</v>
      </c>
      <c r="CL34" s="3">
        <v>26.44</v>
      </c>
      <c r="CM34" s="3">
        <v>1246.92</v>
      </c>
      <c r="CN34" s="3">
        <v>28.36</v>
      </c>
      <c r="CO34" s="3">
        <v>1387.26</v>
      </c>
      <c r="CP34" s="3">
        <v>33.58</v>
      </c>
      <c r="CQ34" s="3">
        <v>1857.18</v>
      </c>
      <c r="CR34" s="3">
        <v>40.5</v>
      </c>
      <c r="CS34" s="3">
        <v>2499.98</v>
      </c>
      <c r="CT34" s="3">
        <v>48.99</v>
      </c>
      <c r="CU34" s="3">
        <v>4068.35</v>
      </c>
      <c r="CV34" s="3">
        <v>61.38</v>
      </c>
      <c r="CW34" s="3">
        <v>7002.88</v>
      </c>
      <c r="CX34" s="3">
        <v>70.83</v>
      </c>
      <c r="CY34" s="3">
        <v>8930.23</v>
      </c>
      <c r="CZ34" s="3">
        <v>80.58</v>
      </c>
      <c r="DA34" s="3">
        <v>11658.6</v>
      </c>
      <c r="DB34" s="3">
        <v>123.28</v>
      </c>
      <c r="DC34" s="3">
        <v>27262.82</v>
      </c>
      <c r="DD34" s="3">
        <v>163.82</v>
      </c>
      <c r="DE34" s="3">
        <v>49176.42</v>
      </c>
      <c r="DF34" s="3">
        <v>219.01</v>
      </c>
      <c r="DG34" s="3">
        <v>78383.91</v>
      </c>
      <c r="DH34" s="3">
        <v>263.60000000000002</v>
      </c>
      <c r="DI34" s="3">
        <v>107210.14</v>
      </c>
      <c r="DJ34" s="3">
        <v>408.85</v>
      </c>
      <c r="DK34" s="3">
        <v>271022.71000000002</v>
      </c>
      <c r="DL34" s="3">
        <v>662.77</v>
      </c>
      <c r="DM34" s="3">
        <v>703562.13</v>
      </c>
      <c r="DN34" s="3">
        <v>1883.23</v>
      </c>
      <c r="DO34" s="3">
        <v>6260657.9100000001</v>
      </c>
      <c r="DP34" s="2">
        <f t="shared" si="38"/>
        <v>2714102.6771</v>
      </c>
      <c r="DQ34" s="5">
        <f t="shared" si="39"/>
        <v>1441.7124910832749</v>
      </c>
      <c r="DR34" s="5">
        <f t="shared" si="40"/>
        <v>2324.7475089167251</v>
      </c>
      <c r="EH34" s="3">
        <v>0.83367338000000002</v>
      </c>
      <c r="EI34" s="3">
        <v>0.90354634</v>
      </c>
      <c r="EJ34" s="3">
        <v>0.92367695999999999</v>
      </c>
      <c r="EK34" s="3">
        <v>0.92638606999999995</v>
      </c>
      <c r="EL34" s="3">
        <v>0.93111140000000003</v>
      </c>
      <c r="EM34" s="3">
        <v>0.93470830000000005</v>
      </c>
      <c r="EN34" s="3">
        <v>0.93935773</v>
      </c>
      <c r="EO34" s="3">
        <v>0.94282874999999999</v>
      </c>
      <c r="EP34" s="3">
        <v>0.94525254999999997</v>
      </c>
      <c r="EQ34" s="3">
        <v>0.94766706999999994</v>
      </c>
      <c r="ER34" s="3">
        <v>0.95243160000000004</v>
      </c>
      <c r="ES34" s="3">
        <v>0.95541149999999997</v>
      </c>
      <c r="ET34" s="3">
        <v>0.95962117000000002</v>
      </c>
      <c r="EU34" s="3">
        <v>0.96244110000000005</v>
      </c>
      <c r="EV34" s="3">
        <v>0.96524111000000001</v>
      </c>
      <c r="EW34" s="3">
        <v>0.96808074</v>
      </c>
      <c r="EX34" s="3">
        <v>0.97181910999999999</v>
      </c>
      <c r="FG34" s="3">
        <v>100</v>
      </c>
      <c r="FH34" s="3">
        <v>100</v>
      </c>
      <c r="FI34" s="3">
        <v>100</v>
      </c>
      <c r="FJ34" s="3">
        <v>100</v>
      </c>
      <c r="FK34" s="3">
        <v>100</v>
      </c>
      <c r="FL34" s="3">
        <v>100</v>
      </c>
      <c r="FM34" s="3">
        <v>100</v>
      </c>
      <c r="FN34" s="3">
        <v>100</v>
      </c>
      <c r="FO34" s="3">
        <v>100</v>
      </c>
      <c r="FP34" s="3">
        <v>100</v>
      </c>
      <c r="FQ34" s="3">
        <v>100</v>
      </c>
      <c r="FR34" s="3">
        <v>100</v>
      </c>
      <c r="FS34" s="3">
        <v>100</v>
      </c>
      <c r="FT34" s="3">
        <v>100</v>
      </c>
      <c r="FU34" s="3">
        <v>100</v>
      </c>
      <c r="FV34" s="3">
        <v>100</v>
      </c>
      <c r="FW34" s="3">
        <v>100</v>
      </c>
      <c r="GF34" s="3">
        <v>60133.7</v>
      </c>
      <c r="GG34" s="3">
        <v>36862.22</v>
      </c>
      <c r="GH34" s="3">
        <v>27213.53</v>
      </c>
      <c r="GI34" s="3">
        <v>25147.94</v>
      </c>
      <c r="GJ34" s="3">
        <v>23077.93</v>
      </c>
      <c r="GK34" s="3">
        <v>20908.77</v>
      </c>
      <c r="GL34" s="3">
        <v>18701.36</v>
      </c>
      <c r="GM34" s="3">
        <v>16473.8</v>
      </c>
      <c r="GN34" s="3">
        <v>14327.81</v>
      </c>
      <c r="GO34" s="3">
        <v>12214.3</v>
      </c>
      <c r="GP34" s="3">
        <v>10078.530000000001</v>
      </c>
      <c r="GQ34" s="3">
        <v>7946.15</v>
      </c>
      <c r="GR34" s="3">
        <v>5972.02</v>
      </c>
      <c r="GS34" s="3">
        <v>4262.34</v>
      </c>
      <c r="GT34" s="3">
        <v>2751.44</v>
      </c>
      <c r="GU34" s="3">
        <v>1442.05</v>
      </c>
      <c r="GV34" s="3">
        <v>429.23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K34" s="3">
        <v>11.17205276</v>
      </c>
      <c r="HL34" s="3">
        <v>124.816317</v>
      </c>
      <c r="HM34" s="2">
        <f t="shared" si="41"/>
        <v>1.554127776387304E-3</v>
      </c>
      <c r="HN34" s="5">
        <f t="shared" si="30"/>
        <v>11.161487549476245</v>
      </c>
      <c r="HO34" s="5">
        <f t="shared" si="31"/>
        <v>11.182617970523754</v>
      </c>
      <c r="HQ34" s="7">
        <v>1.5046296296296298E-5</v>
      </c>
      <c r="HR34" s="7">
        <v>1.3888888888888888E-5</v>
      </c>
      <c r="HS34" s="7">
        <v>1.2731481481481481E-5</v>
      </c>
      <c r="HT34" s="7">
        <v>1.2731481481481481E-5</v>
      </c>
      <c r="HU34" s="7">
        <v>1.2731481481481481E-5</v>
      </c>
      <c r="HV34" s="7">
        <v>1.2731481481481481E-5</v>
      </c>
      <c r="HW34" s="7">
        <v>1.2731481481481481E-5</v>
      </c>
      <c r="HX34" s="7">
        <v>1.2731481481481481E-5</v>
      </c>
      <c r="HY34" s="7">
        <v>1.2731481481481481E-5</v>
      </c>
    </row>
    <row r="35" spans="1:233" thickBot="1">
      <c r="A35" s="3">
        <v>20</v>
      </c>
      <c r="B35" s="3">
        <v>36907.47</v>
      </c>
      <c r="C35" s="3">
        <v>1363747984</v>
      </c>
      <c r="D35" s="2">
        <f t="shared" si="32"/>
        <v>1586642.1991000175</v>
      </c>
      <c r="E35" s="2">
        <f t="shared" si="21"/>
        <v>0.18453735000000002</v>
      </c>
      <c r="F35" s="2">
        <f t="shared" si="22"/>
        <v>36569.891876733462</v>
      </c>
      <c r="G35" s="2">
        <f t="shared" si="23"/>
        <v>37245.048123266541</v>
      </c>
      <c r="H35" s="2">
        <f t="shared" si="33"/>
        <v>0.18284945938366731</v>
      </c>
      <c r="I35" s="2">
        <f t="shared" si="34"/>
        <v>0.18622524061633269</v>
      </c>
      <c r="K35" s="3">
        <v>10000</v>
      </c>
      <c r="L35" s="3">
        <v>100000000</v>
      </c>
      <c r="N35" s="3">
        <v>0</v>
      </c>
      <c r="O35" s="3">
        <v>0</v>
      </c>
      <c r="P35" s="3">
        <v>1853.6</v>
      </c>
      <c r="Q35" s="3">
        <v>3561983.66</v>
      </c>
      <c r="R35" s="2">
        <f t="shared" si="35"/>
        <v>126150.70000000065</v>
      </c>
      <c r="S35" s="2">
        <f t="shared" si="36"/>
        <v>0.18536</v>
      </c>
      <c r="T35" s="2">
        <f t="shared" si="24"/>
        <v>1758.4125645014003</v>
      </c>
      <c r="U35" s="2">
        <f t="shared" si="25"/>
        <v>1948.7874354985995</v>
      </c>
      <c r="V35" s="2">
        <f t="shared" si="26"/>
        <v>0.189747</v>
      </c>
      <c r="W35" s="2">
        <f t="shared" si="27"/>
        <v>0.18463735000000003</v>
      </c>
      <c r="X35" s="3">
        <v>1897.47</v>
      </c>
      <c r="Y35" s="3">
        <v>163072.53</v>
      </c>
      <c r="Z35" s="3">
        <v>21392.04</v>
      </c>
      <c r="AA35" s="3">
        <v>463537672.80000001</v>
      </c>
      <c r="AB35" s="2">
        <f t="shared" si="37"/>
        <v>5918297.4383999705</v>
      </c>
      <c r="AC35" s="5">
        <f t="shared" si="42"/>
        <v>21100.46640887226</v>
      </c>
      <c r="AD35" s="5">
        <f t="shared" si="43"/>
        <v>21683.613591127742</v>
      </c>
      <c r="AF35" s="3">
        <v>41.175328299999997</v>
      </c>
      <c r="AG35" s="7">
        <v>1.6666666666666666E-4</v>
      </c>
      <c r="AH35" s="3">
        <v>1</v>
      </c>
      <c r="AI35" s="3">
        <v>1</v>
      </c>
      <c r="AJ35" s="3">
        <v>1.27</v>
      </c>
      <c r="AK35" s="3">
        <v>1.91</v>
      </c>
      <c r="AL35" s="3">
        <v>1.7</v>
      </c>
      <c r="AM35" s="3">
        <v>3.7</v>
      </c>
      <c r="AN35" s="3">
        <v>1.85</v>
      </c>
      <c r="AO35" s="3">
        <v>4.55</v>
      </c>
      <c r="AP35" s="3">
        <v>1.97</v>
      </c>
      <c r="AQ35" s="3">
        <v>5.29</v>
      </c>
      <c r="AR35" s="3">
        <v>2.25</v>
      </c>
      <c r="AS35" s="3">
        <v>7.25</v>
      </c>
      <c r="AT35" s="3">
        <v>2.5099999999999998</v>
      </c>
      <c r="AU35" s="3">
        <v>8.83</v>
      </c>
      <c r="AV35" s="3">
        <v>3.25</v>
      </c>
      <c r="AW35" s="3">
        <v>15.05</v>
      </c>
      <c r="AX35" s="3">
        <v>3.96</v>
      </c>
      <c r="AY35" s="3">
        <v>21.7</v>
      </c>
      <c r="AZ35" s="3">
        <v>4.7300000000000004</v>
      </c>
      <c r="BA35" s="3">
        <v>32.33</v>
      </c>
      <c r="BB35" s="3">
        <v>5.87</v>
      </c>
      <c r="BC35" s="3">
        <v>52.07</v>
      </c>
      <c r="BD35" s="3">
        <v>7.22</v>
      </c>
      <c r="BE35" s="3">
        <v>79.98</v>
      </c>
      <c r="BF35" s="3">
        <v>9.9</v>
      </c>
      <c r="BG35" s="3">
        <v>177.76</v>
      </c>
      <c r="BH35" s="3">
        <v>14.69</v>
      </c>
      <c r="BI35" s="3">
        <v>418.31</v>
      </c>
      <c r="BJ35" s="3">
        <v>23.54</v>
      </c>
      <c r="BK35" s="3">
        <v>1123.08</v>
      </c>
      <c r="BL35" s="3">
        <v>36.82</v>
      </c>
      <c r="BM35" s="3">
        <v>2280.8200000000002</v>
      </c>
      <c r="BN35" s="3">
        <v>108.42</v>
      </c>
      <c r="BO35" s="3">
        <v>21921.14</v>
      </c>
      <c r="CH35" s="3">
        <v>2.5</v>
      </c>
      <c r="CI35" s="3">
        <v>9.2200000000000006</v>
      </c>
      <c r="CJ35" s="3">
        <v>12.75</v>
      </c>
      <c r="CK35" s="3">
        <v>312.11</v>
      </c>
      <c r="CL35" s="3">
        <v>22.64</v>
      </c>
      <c r="CM35" s="3">
        <v>848.04</v>
      </c>
      <c r="CN35" s="3">
        <v>25.74</v>
      </c>
      <c r="CO35" s="3">
        <v>1147.4000000000001</v>
      </c>
      <c r="CP35" s="3">
        <v>28.48</v>
      </c>
      <c r="CQ35" s="3">
        <v>1423.32</v>
      </c>
      <c r="CR35" s="3">
        <v>33.979999999999997</v>
      </c>
      <c r="CS35" s="3">
        <v>2066.96</v>
      </c>
      <c r="CT35" s="3">
        <v>39.28</v>
      </c>
      <c r="CU35" s="3">
        <v>2565.98</v>
      </c>
      <c r="CV35" s="3">
        <v>54.25</v>
      </c>
      <c r="CW35" s="3">
        <v>4743.83</v>
      </c>
      <c r="CX35" s="3">
        <v>68.7</v>
      </c>
      <c r="CY35" s="3">
        <v>7129.2</v>
      </c>
      <c r="CZ35" s="3">
        <v>84.79</v>
      </c>
      <c r="DA35" s="3">
        <v>11177.41</v>
      </c>
      <c r="DB35" s="3">
        <v>107.8</v>
      </c>
      <c r="DC35" s="3">
        <v>18761.22</v>
      </c>
      <c r="DD35" s="3">
        <v>135.51</v>
      </c>
      <c r="DE35" s="3">
        <v>29606.07</v>
      </c>
      <c r="DF35" s="3">
        <v>188.64</v>
      </c>
      <c r="DG35" s="3">
        <v>67266</v>
      </c>
      <c r="DH35" s="3">
        <v>284.45</v>
      </c>
      <c r="DI35" s="3">
        <v>161054.59</v>
      </c>
      <c r="DJ35" s="3">
        <v>460.71</v>
      </c>
      <c r="DK35" s="3">
        <v>438833.89</v>
      </c>
      <c r="DL35" s="3">
        <v>725.99</v>
      </c>
      <c r="DM35" s="3">
        <v>895051.53</v>
      </c>
      <c r="DN35" s="3">
        <v>2128.3000000000002</v>
      </c>
      <c r="DO35" s="3">
        <v>8100007.5</v>
      </c>
      <c r="DP35" s="2">
        <f t="shared" si="38"/>
        <v>3570346.6099999994</v>
      </c>
      <c r="DQ35" s="5">
        <f t="shared" si="39"/>
        <v>1621.9043296821744</v>
      </c>
      <c r="DR35" s="5">
        <f t="shared" si="40"/>
        <v>2634.6956703178257</v>
      </c>
      <c r="EH35" s="3">
        <v>0.84008936000000001</v>
      </c>
      <c r="EI35" s="3">
        <v>0.90163698999999997</v>
      </c>
      <c r="EJ35" s="3">
        <v>0.92173903999999995</v>
      </c>
      <c r="EK35" s="3">
        <v>0.92492744999999998</v>
      </c>
      <c r="EL35" s="3">
        <v>0.93002001000000001</v>
      </c>
      <c r="EM35" s="3">
        <v>0.93287321000000001</v>
      </c>
      <c r="EN35" s="3">
        <v>0.93598011000000003</v>
      </c>
      <c r="EO35" s="3">
        <v>0.94100905999999995</v>
      </c>
      <c r="EP35" s="3">
        <v>0.94474522999999999</v>
      </c>
      <c r="EQ35" s="3">
        <v>0.94794369999999994</v>
      </c>
      <c r="ER35" s="3">
        <v>0.9518723</v>
      </c>
      <c r="ES35" s="3">
        <v>0.95521581</v>
      </c>
      <c r="ET35" s="3">
        <v>0.95801577000000004</v>
      </c>
      <c r="EU35" s="3">
        <v>0.96187255000000005</v>
      </c>
      <c r="EV35" s="3">
        <v>0.96519178999999999</v>
      </c>
      <c r="EW35" s="3">
        <v>0.96815415000000005</v>
      </c>
      <c r="EX35" s="3">
        <v>0.97199376000000004</v>
      </c>
      <c r="FG35" s="3">
        <v>100</v>
      </c>
      <c r="FH35" s="3">
        <v>100</v>
      </c>
      <c r="FI35" s="3">
        <v>100</v>
      </c>
      <c r="FJ35" s="3">
        <v>100</v>
      </c>
      <c r="FK35" s="3">
        <v>100</v>
      </c>
      <c r="FL35" s="3">
        <v>100</v>
      </c>
      <c r="FM35" s="3">
        <v>100</v>
      </c>
      <c r="FN35" s="3">
        <v>100</v>
      </c>
      <c r="FO35" s="3">
        <v>100</v>
      </c>
      <c r="FP35" s="3">
        <v>100</v>
      </c>
      <c r="FQ35" s="3">
        <v>100</v>
      </c>
      <c r="FR35" s="3">
        <v>100</v>
      </c>
      <c r="FS35" s="3">
        <v>100</v>
      </c>
      <c r="FT35" s="3">
        <v>100</v>
      </c>
      <c r="FU35" s="3">
        <v>100</v>
      </c>
      <c r="FV35" s="3">
        <v>100</v>
      </c>
      <c r="FW35" s="3">
        <v>100</v>
      </c>
      <c r="GF35" s="3">
        <v>89126.58</v>
      </c>
      <c r="GG35" s="3">
        <v>55701.72</v>
      </c>
      <c r="GH35" s="3">
        <v>41522.800000000003</v>
      </c>
      <c r="GI35" s="3">
        <v>38467.94</v>
      </c>
      <c r="GJ35" s="3">
        <v>35398.36</v>
      </c>
      <c r="GK35" s="3">
        <v>32163.83</v>
      </c>
      <c r="GL35" s="3">
        <v>28854.1</v>
      </c>
      <c r="GM35" s="3">
        <v>25512.639999999999</v>
      </c>
      <c r="GN35" s="3">
        <v>22278.19</v>
      </c>
      <c r="GO35" s="3">
        <v>19071.27</v>
      </c>
      <c r="GP35" s="3">
        <v>15800.17</v>
      </c>
      <c r="GQ35" s="3">
        <v>12511.85</v>
      </c>
      <c r="GR35" s="3">
        <v>9438.35</v>
      </c>
      <c r="GS35" s="3">
        <v>6736.79</v>
      </c>
      <c r="GT35" s="3">
        <v>4355.46</v>
      </c>
      <c r="GU35" s="3">
        <v>2281.48</v>
      </c>
      <c r="GV35" s="3">
        <v>683.1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K35" s="3">
        <v>14.44670977</v>
      </c>
      <c r="HL35" s="3">
        <v>208.71017259999999</v>
      </c>
      <c r="HM35" s="2">
        <f t="shared" si="41"/>
        <v>2.7494213865395523E-3</v>
      </c>
      <c r="HN35" s="5">
        <f t="shared" si="30"/>
        <v>14.432657210031552</v>
      </c>
      <c r="HO35" s="5">
        <f t="shared" si="31"/>
        <v>14.460762329968448</v>
      </c>
      <c r="HQ35" s="7">
        <v>1.9675925925925925E-5</v>
      </c>
      <c r="HR35" s="7">
        <v>1.8518518518518518E-5</v>
      </c>
      <c r="HS35" s="7">
        <v>1.7361111111111111E-5</v>
      </c>
      <c r="HT35" s="7">
        <v>1.6203703703703704E-5</v>
      </c>
      <c r="HU35" s="7">
        <v>1.6203703703703704E-5</v>
      </c>
      <c r="HV35" s="7">
        <v>1.6203703703703704E-5</v>
      </c>
      <c r="HW35" s="7">
        <v>1.6203703703703704E-5</v>
      </c>
      <c r="HX35" s="7">
        <v>1.6203703703703704E-5</v>
      </c>
      <c r="HY35" s="7">
        <v>1.6203703703703704E-5</v>
      </c>
    </row>
    <row r="36" spans="1:233" thickBot="1">
      <c r="A36" s="3">
        <v>25</v>
      </c>
      <c r="B36" s="3">
        <v>40721.800000000003</v>
      </c>
      <c r="C36" s="3">
        <v>1661439118</v>
      </c>
      <c r="D36" s="2">
        <f t="shared" si="32"/>
        <v>3174122.759999752</v>
      </c>
      <c r="E36" s="2">
        <f t="shared" si="21"/>
        <v>0.16288720000000001</v>
      </c>
      <c r="F36" s="2">
        <f t="shared" si="22"/>
        <v>40244.329379841838</v>
      </c>
      <c r="G36" s="2">
        <f t="shared" si="23"/>
        <v>41199.270620158168</v>
      </c>
      <c r="H36" s="2">
        <f t="shared" si="33"/>
        <v>0.16097731751936736</v>
      </c>
      <c r="I36" s="2">
        <f t="shared" si="34"/>
        <v>0.16479708248063268</v>
      </c>
      <c r="K36" s="3">
        <v>10000</v>
      </c>
      <c r="L36" s="3">
        <v>100000000</v>
      </c>
      <c r="N36" s="3">
        <v>0</v>
      </c>
      <c r="O36" s="3">
        <v>0</v>
      </c>
      <c r="P36" s="3">
        <v>1891.02</v>
      </c>
      <c r="Q36" s="3">
        <v>3659557.42</v>
      </c>
      <c r="R36" s="2">
        <f t="shared" si="35"/>
        <v>83600.779600000009</v>
      </c>
      <c r="S36" s="2">
        <f t="shared" si="36"/>
        <v>0.18910199999999999</v>
      </c>
      <c r="T36" s="2">
        <f t="shared" si="24"/>
        <v>1813.5310175961099</v>
      </c>
      <c r="U36" s="2">
        <f t="shared" si="25"/>
        <v>1968.5089824038901</v>
      </c>
      <c r="V36" s="2">
        <f t="shared" si="26"/>
        <v>0.193774</v>
      </c>
      <c r="W36" s="2">
        <f t="shared" si="27"/>
        <v>0.1629872</v>
      </c>
      <c r="X36" s="3">
        <v>1937.74</v>
      </c>
      <c r="Y36" s="3">
        <v>209253.2</v>
      </c>
      <c r="Z36" s="3">
        <v>25154.83</v>
      </c>
      <c r="AA36" s="3">
        <v>637505444.89999998</v>
      </c>
      <c r="AB36" s="2">
        <f t="shared" si="37"/>
        <v>4739972.5710998774</v>
      </c>
      <c r="AC36" s="5">
        <f t="shared" si="42"/>
        <v>24893.891773614261</v>
      </c>
      <c r="AD36" s="5">
        <f t="shared" si="43"/>
        <v>25415.768226385742</v>
      </c>
      <c r="AF36" s="3">
        <v>42.284372959999999</v>
      </c>
      <c r="AG36" s="7">
        <v>2.0486111111111109E-4</v>
      </c>
      <c r="AH36" s="3">
        <v>1</v>
      </c>
      <c r="AI36" s="3">
        <v>1</v>
      </c>
      <c r="AJ36" s="3">
        <v>1.2</v>
      </c>
      <c r="AK36" s="3">
        <v>1.62</v>
      </c>
      <c r="AL36" s="3">
        <v>1.45</v>
      </c>
      <c r="AM36" s="3">
        <v>2.5099999999999998</v>
      </c>
      <c r="AN36" s="3">
        <v>1.69</v>
      </c>
      <c r="AO36" s="3">
        <v>3.61</v>
      </c>
      <c r="AP36" s="3">
        <v>1.93</v>
      </c>
      <c r="AQ36" s="3">
        <v>5.01</v>
      </c>
      <c r="AR36" s="3">
        <v>2.11</v>
      </c>
      <c r="AS36" s="3">
        <v>6.11</v>
      </c>
      <c r="AT36" s="3">
        <v>2.44</v>
      </c>
      <c r="AU36" s="3">
        <v>8.92</v>
      </c>
      <c r="AV36" s="3">
        <v>2.8</v>
      </c>
      <c r="AW36" s="3">
        <v>11.9</v>
      </c>
      <c r="AX36" s="3">
        <v>3.29</v>
      </c>
      <c r="AY36" s="3">
        <v>17.75</v>
      </c>
      <c r="AZ36" s="3">
        <v>3.99</v>
      </c>
      <c r="BA36" s="3">
        <v>27.47</v>
      </c>
      <c r="BB36" s="3">
        <v>5.05</v>
      </c>
      <c r="BC36" s="3">
        <v>48.09</v>
      </c>
      <c r="BD36" s="3">
        <v>7.08</v>
      </c>
      <c r="BE36" s="3">
        <v>93.78</v>
      </c>
      <c r="BF36" s="3">
        <v>9.69</v>
      </c>
      <c r="BG36" s="3">
        <v>168.39</v>
      </c>
      <c r="BH36" s="3">
        <v>13.17</v>
      </c>
      <c r="BI36" s="3">
        <v>303.31</v>
      </c>
      <c r="BJ36" s="3">
        <v>20.21</v>
      </c>
      <c r="BK36" s="3">
        <v>698.35</v>
      </c>
      <c r="BL36" s="3">
        <v>32.68</v>
      </c>
      <c r="BM36" s="3">
        <v>1868.18</v>
      </c>
      <c r="BN36" s="3">
        <v>72.09</v>
      </c>
      <c r="BO36" s="3">
        <v>8561.51</v>
      </c>
      <c r="CH36" s="3">
        <v>2.44</v>
      </c>
      <c r="CI36" s="3">
        <v>8.24</v>
      </c>
      <c r="CJ36" s="3">
        <v>13.46</v>
      </c>
      <c r="CK36" s="3">
        <v>346.54</v>
      </c>
      <c r="CL36" s="3">
        <v>21.16</v>
      </c>
      <c r="CM36" s="3">
        <v>776.08</v>
      </c>
      <c r="CN36" s="3">
        <v>28.07</v>
      </c>
      <c r="CO36" s="3">
        <v>1358.67</v>
      </c>
      <c r="CP36" s="3">
        <v>34.119999999999997</v>
      </c>
      <c r="CQ36" s="3">
        <v>2099.66</v>
      </c>
      <c r="CR36" s="3">
        <v>39.39</v>
      </c>
      <c r="CS36" s="3">
        <v>2798.07</v>
      </c>
      <c r="CT36" s="3">
        <v>47.59</v>
      </c>
      <c r="CU36" s="3">
        <v>4321.79</v>
      </c>
      <c r="CV36" s="3">
        <v>56.52</v>
      </c>
      <c r="CW36" s="3">
        <v>5901.24</v>
      </c>
      <c r="CX36" s="3">
        <v>68.819999999999993</v>
      </c>
      <c r="CY36" s="3">
        <v>9269.4599999999991</v>
      </c>
      <c r="CZ36" s="3">
        <v>86.81</v>
      </c>
      <c r="DA36" s="3">
        <v>15036.87</v>
      </c>
      <c r="DB36" s="3">
        <v>112.47</v>
      </c>
      <c r="DC36" s="3">
        <v>26850.39</v>
      </c>
      <c r="DD36" s="3">
        <v>164.3</v>
      </c>
      <c r="DE36" s="3">
        <v>54551.62</v>
      </c>
      <c r="DF36" s="3">
        <v>230.02</v>
      </c>
      <c r="DG36" s="3">
        <v>100133.92</v>
      </c>
      <c r="DH36" s="3">
        <v>317.58</v>
      </c>
      <c r="DI36" s="3">
        <v>182623.9</v>
      </c>
      <c r="DJ36" s="3">
        <v>492.39</v>
      </c>
      <c r="DK36" s="3">
        <v>423628.29</v>
      </c>
      <c r="DL36" s="3">
        <v>802.92</v>
      </c>
      <c r="DM36" s="3">
        <v>1140461.68</v>
      </c>
      <c r="DN36" s="3">
        <v>1779.33</v>
      </c>
      <c r="DO36" s="3">
        <v>5175294.09</v>
      </c>
      <c r="DP36" s="2">
        <f t="shared" si="38"/>
        <v>2009278.8411000003</v>
      </c>
      <c r="DQ36" s="5">
        <f t="shared" si="39"/>
        <v>1399.4425910441801</v>
      </c>
      <c r="DR36" s="5">
        <f t="shared" si="40"/>
        <v>2159.2174089558198</v>
      </c>
      <c r="EH36" s="3">
        <v>0.83797407000000002</v>
      </c>
      <c r="EI36" s="3">
        <v>0.91068941000000003</v>
      </c>
      <c r="EJ36" s="3">
        <v>0.92397843000000002</v>
      </c>
      <c r="EK36" s="3">
        <v>0.92869712000000004</v>
      </c>
      <c r="EL36" s="3">
        <v>0.93196203</v>
      </c>
      <c r="EM36" s="3">
        <v>0.93581557000000004</v>
      </c>
      <c r="EN36" s="3">
        <v>0.93795092000000002</v>
      </c>
      <c r="EO36" s="3">
        <v>0.94105760999999999</v>
      </c>
      <c r="EP36" s="3">
        <v>0.94433160999999999</v>
      </c>
      <c r="EQ36" s="3">
        <v>0.94791608000000005</v>
      </c>
      <c r="ER36" s="3">
        <v>0.95158807000000001</v>
      </c>
      <c r="ES36" s="3">
        <v>0.95506546999999997</v>
      </c>
      <c r="ET36" s="3">
        <v>0.95830318999999997</v>
      </c>
      <c r="EU36" s="3">
        <v>0.96209308000000004</v>
      </c>
      <c r="EV36" s="3">
        <v>0.96550747999999997</v>
      </c>
      <c r="EW36" s="3">
        <v>0.96876028999999997</v>
      </c>
      <c r="EX36" s="3">
        <v>0.97197491000000003</v>
      </c>
      <c r="FG36" s="3">
        <v>100</v>
      </c>
      <c r="FH36" s="3">
        <v>100</v>
      </c>
      <c r="FI36" s="3">
        <v>100</v>
      </c>
      <c r="FJ36" s="3">
        <v>100</v>
      </c>
      <c r="FK36" s="3">
        <v>100</v>
      </c>
      <c r="FL36" s="3">
        <v>100</v>
      </c>
      <c r="FM36" s="3">
        <v>100</v>
      </c>
      <c r="FN36" s="3">
        <v>100</v>
      </c>
      <c r="FO36" s="3">
        <v>100</v>
      </c>
      <c r="FP36" s="3">
        <v>100</v>
      </c>
      <c r="FQ36" s="3">
        <v>100</v>
      </c>
      <c r="FR36" s="3">
        <v>100</v>
      </c>
      <c r="FS36" s="3">
        <v>100</v>
      </c>
      <c r="FT36" s="3">
        <v>100</v>
      </c>
      <c r="FU36" s="3">
        <v>100</v>
      </c>
      <c r="FV36" s="3">
        <v>100</v>
      </c>
      <c r="FW36" s="3">
        <v>100</v>
      </c>
      <c r="GF36" s="3">
        <v>121334.34</v>
      </c>
      <c r="GG36" s="3">
        <v>76778.899999999994</v>
      </c>
      <c r="GH36" s="3">
        <v>57595.79</v>
      </c>
      <c r="GI36" s="3">
        <v>53435.360000000001</v>
      </c>
      <c r="GJ36" s="3">
        <v>49262.92</v>
      </c>
      <c r="GK36" s="3">
        <v>44839.51</v>
      </c>
      <c r="GL36" s="3">
        <v>40284.589999999997</v>
      </c>
      <c r="GM36" s="3">
        <v>35667.85</v>
      </c>
      <c r="GN36" s="3">
        <v>31194.71</v>
      </c>
      <c r="GO36" s="3">
        <v>26753.62</v>
      </c>
      <c r="GP36" s="3">
        <v>22207.27</v>
      </c>
      <c r="GQ36" s="3">
        <v>17615.79</v>
      </c>
      <c r="GR36" s="3">
        <v>13307.11</v>
      </c>
      <c r="GS36" s="3">
        <v>9524.2099999999991</v>
      </c>
      <c r="GT36" s="3">
        <v>6174.56</v>
      </c>
      <c r="GU36" s="3">
        <v>3253.75</v>
      </c>
      <c r="GV36" s="3">
        <v>986.97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K36" s="3">
        <v>17.717676860000001</v>
      </c>
      <c r="HL36" s="3">
        <v>313.92047200000002</v>
      </c>
      <c r="HM36" s="2">
        <f t="shared" si="41"/>
        <v>4.398684620525728E-3</v>
      </c>
      <c r="HN36" s="5">
        <f t="shared" si="30"/>
        <v>17.699902408554607</v>
      </c>
      <c r="HO36" s="5">
        <f t="shared" si="31"/>
        <v>17.735451311445395</v>
      </c>
      <c r="HQ36" s="7">
        <v>2.4305555555555558E-5</v>
      </c>
      <c r="HR36" s="7">
        <v>2.199074074074074E-5</v>
      </c>
      <c r="HS36" s="7">
        <v>2.0833333333333333E-5</v>
      </c>
      <c r="HT36" s="7">
        <v>2.0833333333333333E-5</v>
      </c>
      <c r="HU36" s="7">
        <v>1.9675925925925925E-5</v>
      </c>
      <c r="HV36" s="7">
        <v>1.9675925925925925E-5</v>
      </c>
      <c r="HW36" s="7">
        <v>1.9675925925925925E-5</v>
      </c>
      <c r="HX36" s="7">
        <v>1.9675925925925925E-5</v>
      </c>
      <c r="HY36" s="7">
        <v>1.9675925925925925E-5</v>
      </c>
    </row>
    <row r="37" spans="1:233" thickBot="1">
      <c r="A37" s="3">
        <v>30</v>
      </c>
      <c r="B37" s="3">
        <v>44028.160000000003</v>
      </c>
      <c r="C37" s="3">
        <v>1942625367</v>
      </c>
      <c r="D37" s="2">
        <f t="shared" si="32"/>
        <v>4146494.0143997669</v>
      </c>
      <c r="E37" s="2">
        <f t="shared" si="21"/>
        <v>0.14676053333333333</v>
      </c>
      <c r="F37" s="2">
        <f t="shared" si="22"/>
        <v>43482.433157989966</v>
      </c>
      <c r="G37" s="2">
        <f t="shared" si="23"/>
        <v>44573.886842010041</v>
      </c>
      <c r="H37" s="2">
        <f t="shared" si="33"/>
        <v>0.14494144385996655</v>
      </c>
      <c r="I37" s="2">
        <f t="shared" si="34"/>
        <v>0.14857962280670015</v>
      </c>
      <c r="K37" s="3">
        <v>10000</v>
      </c>
      <c r="L37" s="3">
        <v>100000000</v>
      </c>
      <c r="N37" s="3">
        <v>0</v>
      </c>
      <c r="O37" s="3">
        <v>0</v>
      </c>
      <c r="P37" s="3">
        <v>1931.32</v>
      </c>
      <c r="Q37" s="3">
        <v>3831117.28</v>
      </c>
      <c r="R37" s="2">
        <f t="shared" si="35"/>
        <v>101120.3376000002</v>
      </c>
      <c r="S37" s="2">
        <f t="shared" si="36"/>
        <v>0.193132</v>
      </c>
      <c r="T37" s="2">
        <f t="shared" si="24"/>
        <v>1846.097543289445</v>
      </c>
      <c r="U37" s="2">
        <f t="shared" si="25"/>
        <v>2016.5424567105549</v>
      </c>
      <c r="V37" s="2">
        <f t="shared" si="26"/>
        <v>0.19305799999999998</v>
      </c>
      <c r="W37" s="2">
        <f t="shared" si="27"/>
        <v>0.14686053333333338</v>
      </c>
      <c r="X37" s="3">
        <v>1930.58</v>
      </c>
      <c r="Y37" s="3">
        <v>255941.84</v>
      </c>
      <c r="Z37" s="3">
        <v>28463.87</v>
      </c>
      <c r="AA37" s="3">
        <v>816416791.89999998</v>
      </c>
      <c r="AB37" s="2">
        <f t="shared" si="37"/>
        <v>6224896.5231000185</v>
      </c>
      <c r="AC37" s="5">
        <f t="shared" si="42"/>
        <v>28164.839243095252</v>
      </c>
      <c r="AD37" s="5">
        <f t="shared" si="43"/>
        <v>28762.900756904746</v>
      </c>
      <c r="AF37" s="3">
        <v>43.049888629999998</v>
      </c>
      <c r="AG37" s="7">
        <v>2.4189814814814812E-4</v>
      </c>
      <c r="AH37" s="3">
        <v>1</v>
      </c>
      <c r="AI37" s="3">
        <v>1</v>
      </c>
      <c r="AJ37" s="3">
        <v>1.0900000000000001</v>
      </c>
      <c r="AK37" s="3">
        <v>1.27</v>
      </c>
      <c r="AL37" s="3">
        <v>1.4</v>
      </c>
      <c r="AM37" s="3">
        <v>2.58</v>
      </c>
      <c r="AN37" s="3">
        <v>1.5</v>
      </c>
      <c r="AO37" s="3">
        <v>3.02</v>
      </c>
      <c r="AP37" s="3">
        <v>1.68</v>
      </c>
      <c r="AQ37" s="3">
        <v>3.96</v>
      </c>
      <c r="AR37" s="3">
        <v>1.89</v>
      </c>
      <c r="AS37" s="3">
        <v>4.8099999999999996</v>
      </c>
      <c r="AT37" s="3">
        <v>2.11</v>
      </c>
      <c r="AU37" s="3">
        <v>6.03</v>
      </c>
      <c r="AV37" s="3">
        <v>2.2999999999999998</v>
      </c>
      <c r="AW37" s="3">
        <v>7.32</v>
      </c>
      <c r="AX37" s="3">
        <v>2.72</v>
      </c>
      <c r="AY37" s="3">
        <v>10.82</v>
      </c>
      <c r="AZ37" s="3">
        <v>3.36</v>
      </c>
      <c r="BA37" s="3">
        <v>16.559999999999999</v>
      </c>
      <c r="BB37" s="3">
        <v>4.51</v>
      </c>
      <c r="BC37" s="3">
        <v>34.49</v>
      </c>
      <c r="BD37" s="3">
        <v>6.29</v>
      </c>
      <c r="BE37" s="3">
        <v>75.41</v>
      </c>
      <c r="BF37" s="3">
        <v>7.84</v>
      </c>
      <c r="BG37" s="3">
        <v>116.94</v>
      </c>
      <c r="BH37" s="3">
        <v>10.25</v>
      </c>
      <c r="BI37" s="3">
        <v>180.33</v>
      </c>
      <c r="BJ37" s="3">
        <v>14.48</v>
      </c>
      <c r="BK37" s="3">
        <v>342.56</v>
      </c>
      <c r="BL37" s="3">
        <v>26.7</v>
      </c>
      <c r="BM37" s="3">
        <v>1185.8</v>
      </c>
      <c r="BN37" s="3">
        <v>77.959999999999994</v>
      </c>
      <c r="BO37" s="3">
        <v>14131.1</v>
      </c>
      <c r="CH37" s="3">
        <v>2.87</v>
      </c>
      <c r="CI37" s="3">
        <v>13.49</v>
      </c>
      <c r="CJ37" s="3">
        <v>12</v>
      </c>
      <c r="CK37" s="3">
        <v>277</v>
      </c>
      <c r="CL37" s="3">
        <v>24.51</v>
      </c>
      <c r="CM37" s="3">
        <v>1258.27</v>
      </c>
      <c r="CN37" s="3">
        <v>28.11</v>
      </c>
      <c r="CO37" s="3">
        <v>1569.01</v>
      </c>
      <c r="CP37" s="3">
        <v>33.96</v>
      </c>
      <c r="CQ37" s="3">
        <v>2265.98</v>
      </c>
      <c r="CR37" s="3">
        <v>40.369999999999997</v>
      </c>
      <c r="CS37" s="3">
        <v>2892.85</v>
      </c>
      <c r="CT37" s="3">
        <v>47.21</v>
      </c>
      <c r="CU37" s="3">
        <v>3795.13</v>
      </c>
      <c r="CV37" s="3">
        <v>52.86</v>
      </c>
      <c r="CW37" s="3">
        <v>4777.8</v>
      </c>
      <c r="CX37" s="3">
        <v>66.34</v>
      </c>
      <c r="CY37" s="3">
        <v>7559.54</v>
      </c>
      <c r="CZ37" s="3">
        <v>85.19</v>
      </c>
      <c r="DA37" s="3">
        <v>12007.07</v>
      </c>
      <c r="DB37" s="3">
        <v>120.65</v>
      </c>
      <c r="DC37" s="3">
        <v>27511.09</v>
      </c>
      <c r="DD37" s="3">
        <v>174.14</v>
      </c>
      <c r="DE37" s="3">
        <v>62381.88</v>
      </c>
      <c r="DF37" s="3">
        <v>220.35</v>
      </c>
      <c r="DG37" s="3">
        <v>98534.77</v>
      </c>
      <c r="DH37" s="3">
        <v>292.77999999999997</v>
      </c>
      <c r="DI37" s="3">
        <v>153200.26</v>
      </c>
      <c r="DJ37" s="3">
        <v>419.53</v>
      </c>
      <c r="DK37" s="3">
        <v>295087.43</v>
      </c>
      <c r="DL37" s="3">
        <v>785.34</v>
      </c>
      <c r="DM37" s="3">
        <v>1041279.52</v>
      </c>
      <c r="DN37" s="3">
        <v>2270.06</v>
      </c>
      <c r="DO37" s="3">
        <v>10892816.16</v>
      </c>
      <c r="DP37" s="2">
        <f t="shared" si="38"/>
        <v>5739643.7564000003</v>
      </c>
      <c r="DQ37" s="5">
        <f t="shared" si="39"/>
        <v>1627.997562880623</v>
      </c>
      <c r="DR37" s="5">
        <f t="shared" si="40"/>
        <v>2912.1224371193766</v>
      </c>
      <c r="EH37" s="3">
        <v>0.83736268999999997</v>
      </c>
      <c r="EI37" s="3">
        <v>0.90358638999999996</v>
      </c>
      <c r="EJ37" s="3">
        <v>0.92156192999999997</v>
      </c>
      <c r="EK37" s="3">
        <v>0.92729329999999999</v>
      </c>
      <c r="EL37" s="3">
        <v>0.93110669000000001</v>
      </c>
      <c r="EM37" s="3">
        <v>0.93516162999999997</v>
      </c>
      <c r="EN37" s="3">
        <v>0.93807775000000004</v>
      </c>
      <c r="EO37" s="3">
        <v>0.94061612000000006</v>
      </c>
      <c r="EP37" s="3">
        <v>0.94400527999999995</v>
      </c>
      <c r="EQ37" s="3">
        <v>0.94759923000000001</v>
      </c>
      <c r="ER37" s="3">
        <v>0.95175595999999996</v>
      </c>
      <c r="ES37" s="3">
        <v>0.95591839000000001</v>
      </c>
      <c r="ET37" s="3">
        <v>0.95920397000000002</v>
      </c>
      <c r="EU37" s="3">
        <v>0.96221582999999999</v>
      </c>
      <c r="EV37" s="3">
        <v>0.96493220999999996</v>
      </c>
      <c r="EW37" s="3">
        <v>0.96845842999999998</v>
      </c>
      <c r="EX37" s="3">
        <v>0.97188770999999996</v>
      </c>
      <c r="FG37" s="3">
        <v>100</v>
      </c>
      <c r="FH37" s="3">
        <v>100</v>
      </c>
      <c r="FI37" s="3">
        <v>100</v>
      </c>
      <c r="FJ37" s="3">
        <v>100</v>
      </c>
      <c r="FK37" s="3">
        <v>100</v>
      </c>
      <c r="FL37" s="3">
        <v>100</v>
      </c>
      <c r="FM37" s="3">
        <v>100</v>
      </c>
      <c r="FN37" s="3">
        <v>100</v>
      </c>
      <c r="FO37" s="3">
        <v>100</v>
      </c>
      <c r="FP37" s="3">
        <v>100</v>
      </c>
      <c r="FQ37" s="3">
        <v>100</v>
      </c>
      <c r="FR37" s="3">
        <v>100</v>
      </c>
      <c r="FS37" s="3">
        <v>100</v>
      </c>
      <c r="FT37" s="3">
        <v>100</v>
      </c>
      <c r="FU37" s="3">
        <v>100</v>
      </c>
      <c r="FV37" s="3">
        <v>100</v>
      </c>
      <c r="FW37" s="3">
        <v>100</v>
      </c>
      <c r="GF37" s="3">
        <v>156321.16</v>
      </c>
      <c r="GG37" s="3">
        <v>99775.99</v>
      </c>
      <c r="GH37" s="3">
        <v>75158.23</v>
      </c>
      <c r="GI37" s="3">
        <v>69811.28</v>
      </c>
      <c r="GJ37" s="3">
        <v>64434.6</v>
      </c>
      <c r="GK37" s="3">
        <v>58722.45</v>
      </c>
      <c r="GL37" s="3">
        <v>52819.08</v>
      </c>
      <c r="GM37" s="3">
        <v>46813.82</v>
      </c>
      <c r="GN37" s="3">
        <v>40993.120000000003</v>
      </c>
      <c r="GO37" s="3">
        <v>35193.94</v>
      </c>
      <c r="GP37" s="3">
        <v>29245.54</v>
      </c>
      <c r="GQ37" s="3">
        <v>23223.759999999998</v>
      </c>
      <c r="GR37" s="3">
        <v>17562.71</v>
      </c>
      <c r="GS37" s="3">
        <v>12584.64</v>
      </c>
      <c r="GT37" s="3">
        <v>8160.74</v>
      </c>
      <c r="GU37" s="3">
        <v>4301.75</v>
      </c>
      <c r="GV37" s="3">
        <v>1305.01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K37" s="3">
        <v>20.964091069999998</v>
      </c>
      <c r="HL37" s="3">
        <v>439.50009089999998</v>
      </c>
      <c r="HM37" s="2">
        <f t="shared" si="41"/>
        <v>6.976508746276977E-3</v>
      </c>
      <c r="HN37" s="5">
        <f t="shared" si="30"/>
        <v>20.941706236648091</v>
      </c>
      <c r="HO37" s="5">
        <f t="shared" si="31"/>
        <v>20.986475903351906</v>
      </c>
      <c r="HQ37" s="7">
        <v>2.8935185185185183E-5</v>
      </c>
      <c r="HR37" s="7">
        <v>2.5462962962962961E-5</v>
      </c>
      <c r="HS37" s="7">
        <v>2.4305555555555558E-5</v>
      </c>
      <c r="HT37" s="7">
        <v>2.4305555555555558E-5</v>
      </c>
      <c r="HU37" s="7">
        <v>2.3148148148148147E-5</v>
      </c>
      <c r="HV37" s="7">
        <v>2.3148148148148147E-5</v>
      </c>
      <c r="HW37" s="7">
        <v>2.3148148148148147E-5</v>
      </c>
      <c r="HX37" s="7">
        <v>2.3148148148148147E-5</v>
      </c>
      <c r="HY37" s="7">
        <v>2.3148148148148147E-5</v>
      </c>
    </row>
    <row r="38" spans="1:233" thickBot="1">
      <c r="A38" s="3">
        <v>35</v>
      </c>
      <c r="B38" s="3">
        <v>47189.5</v>
      </c>
      <c r="C38" s="3">
        <v>2231080226</v>
      </c>
      <c r="D38" s="2">
        <f t="shared" si="32"/>
        <v>4231315.75</v>
      </c>
      <c r="E38" s="2">
        <f t="shared" si="21"/>
        <v>0.13482714285714287</v>
      </c>
      <c r="F38" s="2">
        <f t="shared" si="22"/>
        <v>46638.219651694351</v>
      </c>
      <c r="G38" s="2">
        <f t="shared" si="23"/>
        <v>47740.780348305649</v>
      </c>
      <c r="H38" s="2">
        <f t="shared" si="33"/>
        <v>0.13325205614769814</v>
      </c>
      <c r="I38" s="2">
        <f t="shared" si="34"/>
        <v>0.13640222956658757</v>
      </c>
      <c r="K38" s="3">
        <v>10000</v>
      </c>
      <c r="L38" s="3">
        <v>100000000</v>
      </c>
      <c r="N38" s="3">
        <v>0</v>
      </c>
      <c r="O38" s="3">
        <v>0</v>
      </c>
      <c r="P38" s="3">
        <v>2013.13</v>
      </c>
      <c r="Q38" s="3">
        <v>4166718.25</v>
      </c>
      <c r="R38" s="2">
        <f t="shared" si="35"/>
        <v>114025.85309999948</v>
      </c>
      <c r="S38" s="2">
        <f t="shared" si="36"/>
        <v>0.20131300000000002</v>
      </c>
      <c r="T38" s="2">
        <f t="shared" si="24"/>
        <v>1922.6325255984768</v>
      </c>
      <c r="U38" s="2">
        <f t="shared" si="25"/>
        <v>2103.6274744015236</v>
      </c>
      <c r="V38" s="2">
        <f t="shared" si="26"/>
        <v>0.19539100000000001</v>
      </c>
      <c r="W38" s="2">
        <f t="shared" si="27"/>
        <v>0.13492714285714291</v>
      </c>
      <c r="X38" s="3">
        <v>1953.91</v>
      </c>
      <c r="Y38" s="3">
        <v>302775.5</v>
      </c>
      <c r="Z38" s="3">
        <v>32088.81</v>
      </c>
      <c r="AA38" s="3">
        <v>1037718022</v>
      </c>
      <c r="AB38" s="2">
        <f t="shared" si="37"/>
        <v>8026294.7838999033</v>
      </c>
      <c r="AC38" s="5">
        <f t="shared" si="42"/>
        <v>31749.257177435138</v>
      </c>
      <c r="AD38" s="5">
        <f t="shared" si="43"/>
        <v>32428.362822564864</v>
      </c>
      <c r="AF38" s="3">
        <v>43.695359340000003</v>
      </c>
      <c r="AG38" s="7">
        <v>2.7893518518518518E-4</v>
      </c>
      <c r="AH38" s="3">
        <v>1</v>
      </c>
      <c r="AI38" s="3">
        <v>1</v>
      </c>
      <c r="AJ38" s="3">
        <v>1.08</v>
      </c>
      <c r="AK38" s="3">
        <v>1.24</v>
      </c>
      <c r="AL38" s="3">
        <v>1.31</v>
      </c>
      <c r="AM38" s="3">
        <v>2.0299999999999998</v>
      </c>
      <c r="AN38" s="3">
        <v>1.42</v>
      </c>
      <c r="AO38" s="3">
        <v>2.52</v>
      </c>
      <c r="AP38" s="3">
        <v>1.48</v>
      </c>
      <c r="AQ38" s="3">
        <v>2.86</v>
      </c>
      <c r="AR38" s="3">
        <v>1.62</v>
      </c>
      <c r="AS38" s="3">
        <v>3.46</v>
      </c>
      <c r="AT38" s="3">
        <v>1.74</v>
      </c>
      <c r="AU38" s="3">
        <v>4</v>
      </c>
      <c r="AV38" s="3">
        <v>2.11</v>
      </c>
      <c r="AW38" s="3">
        <v>6.37</v>
      </c>
      <c r="AX38" s="3">
        <v>2.48</v>
      </c>
      <c r="AY38" s="3">
        <v>9.2200000000000006</v>
      </c>
      <c r="AZ38" s="3">
        <v>2.81</v>
      </c>
      <c r="BA38" s="3">
        <v>11.93</v>
      </c>
      <c r="BB38" s="3">
        <v>3.36</v>
      </c>
      <c r="BC38" s="3">
        <v>16.899999999999999</v>
      </c>
      <c r="BD38" s="3">
        <v>4.59</v>
      </c>
      <c r="BE38" s="3">
        <v>35.07</v>
      </c>
      <c r="BF38" s="3">
        <v>6.2</v>
      </c>
      <c r="BG38" s="3">
        <v>67.739999999999995</v>
      </c>
      <c r="BH38" s="3">
        <v>8.31</v>
      </c>
      <c r="BI38" s="3">
        <v>116.43</v>
      </c>
      <c r="BJ38" s="3">
        <v>11.23</v>
      </c>
      <c r="BK38" s="3">
        <v>187.63</v>
      </c>
      <c r="BL38" s="3">
        <v>22.08</v>
      </c>
      <c r="BM38" s="3">
        <v>914.2</v>
      </c>
      <c r="BN38" s="3">
        <v>56.8</v>
      </c>
      <c r="BO38" s="3">
        <v>6013.98</v>
      </c>
      <c r="CH38" s="3">
        <v>2.78</v>
      </c>
      <c r="CI38" s="3">
        <v>12.04</v>
      </c>
      <c r="CJ38" s="3">
        <v>13.21</v>
      </c>
      <c r="CK38" s="3">
        <v>301.31</v>
      </c>
      <c r="CL38" s="3">
        <v>23.61</v>
      </c>
      <c r="CM38" s="3">
        <v>1063.81</v>
      </c>
      <c r="CN38" s="3">
        <v>29.06</v>
      </c>
      <c r="CO38" s="3">
        <v>1542.28</v>
      </c>
      <c r="CP38" s="3">
        <v>31.27</v>
      </c>
      <c r="CQ38" s="3">
        <v>1851.63</v>
      </c>
      <c r="CR38" s="3">
        <v>36.76</v>
      </c>
      <c r="CS38" s="3">
        <v>2384.6799999999998</v>
      </c>
      <c r="CT38" s="3">
        <v>41.98</v>
      </c>
      <c r="CU38" s="3">
        <v>2943.42</v>
      </c>
      <c r="CV38" s="3">
        <v>55.32</v>
      </c>
      <c r="CW38" s="3">
        <v>5462.92</v>
      </c>
      <c r="CX38" s="3">
        <v>67.88</v>
      </c>
      <c r="CY38" s="3">
        <v>8279.32</v>
      </c>
      <c r="CZ38" s="3">
        <v>80.11</v>
      </c>
      <c r="DA38" s="3">
        <v>11206.25</v>
      </c>
      <c r="DB38" s="3">
        <v>99.44</v>
      </c>
      <c r="DC38" s="3">
        <v>16798.580000000002</v>
      </c>
      <c r="DD38" s="3">
        <v>142.79</v>
      </c>
      <c r="DE38" s="3">
        <v>37394.15</v>
      </c>
      <c r="DF38" s="3">
        <v>199.4</v>
      </c>
      <c r="DG38" s="3">
        <v>75534.86</v>
      </c>
      <c r="DH38" s="3">
        <v>272.08999999999997</v>
      </c>
      <c r="DI38" s="3">
        <v>131289.10999999999</v>
      </c>
      <c r="DJ38" s="3">
        <v>375.7</v>
      </c>
      <c r="DK38" s="3">
        <v>216293.58</v>
      </c>
      <c r="DL38" s="3">
        <v>754.77</v>
      </c>
      <c r="DM38" s="3">
        <v>1086659.0900000001</v>
      </c>
      <c r="DN38" s="3">
        <v>1958.83</v>
      </c>
      <c r="DO38" s="3">
        <v>7104436.9900000002</v>
      </c>
      <c r="DP38" s="2">
        <f t="shared" si="38"/>
        <v>3267422.0211000005</v>
      </c>
      <c r="DQ38" s="5">
        <f t="shared" si="39"/>
        <v>1474.3928841186025</v>
      </c>
      <c r="DR38" s="5">
        <f t="shared" si="40"/>
        <v>2443.2671158813973</v>
      </c>
      <c r="EH38" s="3">
        <v>0.83349074999999995</v>
      </c>
      <c r="EI38" s="3">
        <v>0.90910537000000002</v>
      </c>
      <c r="EJ38" s="3">
        <v>0.92460257999999995</v>
      </c>
      <c r="EK38" s="3">
        <v>0.93031129999999995</v>
      </c>
      <c r="EL38" s="3">
        <v>0.93219015999999999</v>
      </c>
      <c r="EM38" s="3">
        <v>0.93599334000000001</v>
      </c>
      <c r="EN38" s="3">
        <v>0.93874833000000002</v>
      </c>
      <c r="EO38" s="3">
        <v>0.94408117000000003</v>
      </c>
      <c r="EP38" s="3">
        <v>0.94696343999999999</v>
      </c>
      <c r="EQ38" s="3">
        <v>0.94926350999999998</v>
      </c>
      <c r="ER38" s="3">
        <v>0.95258012000000003</v>
      </c>
      <c r="ES38" s="3">
        <v>0.95653849000000002</v>
      </c>
      <c r="ET38" s="3">
        <v>0.95978582000000001</v>
      </c>
      <c r="EU38" s="3">
        <v>0.96274269000000001</v>
      </c>
      <c r="EV38" s="3">
        <v>0.96552705000000005</v>
      </c>
      <c r="EW38" s="3">
        <v>0.96882506000000002</v>
      </c>
      <c r="EX38" s="3">
        <v>0.97193879999999999</v>
      </c>
      <c r="FG38" s="3">
        <v>100</v>
      </c>
      <c r="FH38" s="3">
        <v>100</v>
      </c>
      <c r="FI38" s="3">
        <v>100</v>
      </c>
      <c r="FJ38" s="3">
        <v>100</v>
      </c>
      <c r="FK38" s="3">
        <v>100</v>
      </c>
      <c r="FL38" s="3">
        <v>100</v>
      </c>
      <c r="FM38" s="3">
        <v>100</v>
      </c>
      <c r="FN38" s="3">
        <v>100</v>
      </c>
      <c r="FO38" s="3">
        <v>100</v>
      </c>
      <c r="FP38" s="3">
        <v>100</v>
      </c>
      <c r="FQ38" s="3">
        <v>100</v>
      </c>
      <c r="FR38" s="3">
        <v>100</v>
      </c>
      <c r="FS38" s="3">
        <v>100</v>
      </c>
      <c r="FT38" s="3">
        <v>100</v>
      </c>
      <c r="FU38" s="3">
        <v>100</v>
      </c>
      <c r="FV38" s="3">
        <v>100</v>
      </c>
      <c r="FW38" s="3">
        <v>100</v>
      </c>
      <c r="GF38" s="3">
        <v>193908.57</v>
      </c>
      <c r="GG38" s="3">
        <v>124644.98</v>
      </c>
      <c r="GH38" s="3">
        <v>94225.39</v>
      </c>
      <c r="GI38" s="3">
        <v>87594.52</v>
      </c>
      <c r="GJ38" s="3">
        <v>80913.350000000006</v>
      </c>
      <c r="GK38" s="3">
        <v>73791.89</v>
      </c>
      <c r="GL38" s="3">
        <v>66416.31</v>
      </c>
      <c r="GM38" s="3">
        <v>58900.14</v>
      </c>
      <c r="GN38" s="3">
        <v>51607.12</v>
      </c>
      <c r="GO38" s="3">
        <v>44318.93</v>
      </c>
      <c r="GP38" s="3">
        <v>36843.800000000003</v>
      </c>
      <c r="GQ38" s="3">
        <v>29276.84</v>
      </c>
      <c r="GR38" s="3">
        <v>22143.37</v>
      </c>
      <c r="GS38" s="3">
        <v>15880.65</v>
      </c>
      <c r="GT38" s="3">
        <v>10298.09</v>
      </c>
      <c r="GU38" s="3">
        <v>5426.28</v>
      </c>
      <c r="GV38" s="3">
        <v>1647.95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K38" s="3">
        <v>24.229352129999999</v>
      </c>
      <c r="HL38" s="3">
        <v>587.06997909999995</v>
      </c>
      <c r="HM38" s="2">
        <f t="shared" si="41"/>
        <v>8.4744604645266008E-3</v>
      </c>
      <c r="HN38" s="5">
        <f t="shared" si="30"/>
        <v>24.20468089881053</v>
      </c>
      <c r="HO38" s="5">
        <f t="shared" si="31"/>
        <v>24.254023361189468</v>
      </c>
      <c r="HQ38" s="7">
        <v>3.2407407407407408E-5</v>
      </c>
      <c r="HR38" s="7">
        <v>2.8935185185185183E-5</v>
      </c>
      <c r="HS38" s="7">
        <v>2.7777777777777776E-5</v>
      </c>
      <c r="HT38" s="7">
        <v>2.7777777777777776E-5</v>
      </c>
      <c r="HU38" s="7">
        <v>2.6620370370370369E-5</v>
      </c>
      <c r="HV38" s="7">
        <v>2.6620370370370369E-5</v>
      </c>
      <c r="HW38" s="7">
        <v>2.7777777777777776E-5</v>
      </c>
      <c r="HX38" s="7">
        <v>2.6620370370370369E-5</v>
      </c>
      <c r="HY38" s="7">
        <v>2.6620370370370369E-5</v>
      </c>
    </row>
    <row r="39" spans="1:233" thickBot="1">
      <c r="A39" s="3">
        <v>40</v>
      </c>
      <c r="B39" s="3">
        <v>50440.05</v>
      </c>
      <c r="C39" s="3">
        <v>2551385111</v>
      </c>
      <c r="D39" s="2">
        <f t="shared" si="32"/>
        <v>7186466.9974999428</v>
      </c>
      <c r="E39" s="2">
        <f t="shared" si="21"/>
        <v>0.12610012500000001</v>
      </c>
      <c r="F39" s="2">
        <f t="shared" si="22"/>
        <v>49721.606678903314</v>
      </c>
      <c r="G39" s="2">
        <f t="shared" si="23"/>
        <v>51158.493321096692</v>
      </c>
      <c r="H39" s="2">
        <f t="shared" si="33"/>
        <v>0.12430401669725828</v>
      </c>
      <c r="I39" s="2">
        <f t="shared" si="34"/>
        <v>0.12789623330274172</v>
      </c>
      <c r="K39" s="3">
        <v>10000</v>
      </c>
      <c r="L39" s="3">
        <v>100000000</v>
      </c>
      <c r="N39" s="3">
        <v>0</v>
      </c>
      <c r="O39" s="3">
        <v>0</v>
      </c>
      <c r="P39" s="3">
        <v>2055.9699999999998</v>
      </c>
      <c r="Q39" s="3">
        <v>4329966.29</v>
      </c>
      <c r="R39" s="2">
        <f t="shared" si="35"/>
        <v>102953.64910000097</v>
      </c>
      <c r="S39" s="2">
        <f t="shared" si="36"/>
        <v>0.20559699999999997</v>
      </c>
      <c r="T39" s="2">
        <f t="shared" si="24"/>
        <v>1969.9784719698591</v>
      </c>
      <c r="U39" s="2">
        <f t="shared" si="25"/>
        <v>2141.9615280301405</v>
      </c>
      <c r="V39" s="2">
        <f t="shared" si="26"/>
        <v>0.19625599999999999</v>
      </c>
      <c r="W39" s="2">
        <f t="shared" si="27"/>
        <v>0.126200125</v>
      </c>
      <c r="X39" s="3">
        <v>1962.56</v>
      </c>
      <c r="Y39" s="3">
        <v>349519.95</v>
      </c>
      <c r="Z39" s="3">
        <v>35390.33</v>
      </c>
      <c r="AA39" s="3">
        <v>1261781017</v>
      </c>
      <c r="AB39" s="2">
        <f t="shared" si="37"/>
        <v>9305559.4910998344</v>
      </c>
      <c r="AC39" s="5">
        <f t="shared" si="42"/>
        <v>35024.71749887654</v>
      </c>
      <c r="AD39" s="5">
        <f t="shared" si="43"/>
        <v>35755.942501123463</v>
      </c>
      <c r="AF39" s="3">
        <v>44.106172749999999</v>
      </c>
      <c r="AG39" s="7">
        <v>3.1828703703703701E-4</v>
      </c>
      <c r="AH39" s="3">
        <v>1</v>
      </c>
      <c r="AI39" s="3">
        <v>1</v>
      </c>
      <c r="AJ39" s="3">
        <v>1.01</v>
      </c>
      <c r="AK39" s="3">
        <v>1.03</v>
      </c>
      <c r="AL39" s="3">
        <v>1.1299999999999999</v>
      </c>
      <c r="AM39" s="3">
        <v>1.41</v>
      </c>
      <c r="AN39" s="3">
        <v>1.22</v>
      </c>
      <c r="AO39" s="3">
        <v>1.74</v>
      </c>
      <c r="AP39" s="3">
        <v>1.4</v>
      </c>
      <c r="AQ39" s="3">
        <v>2.5</v>
      </c>
      <c r="AR39" s="3">
        <v>1.57</v>
      </c>
      <c r="AS39" s="3">
        <v>3.37</v>
      </c>
      <c r="AT39" s="3">
        <v>1.77</v>
      </c>
      <c r="AU39" s="3">
        <v>4.33</v>
      </c>
      <c r="AV39" s="3">
        <v>1.98</v>
      </c>
      <c r="AW39" s="3">
        <v>5.3</v>
      </c>
      <c r="AX39" s="3">
        <v>2.2999999999999998</v>
      </c>
      <c r="AY39" s="3">
        <v>7.26</v>
      </c>
      <c r="AZ39" s="3">
        <v>2.69</v>
      </c>
      <c r="BA39" s="3">
        <v>10.47</v>
      </c>
      <c r="BB39" s="3">
        <v>3.3</v>
      </c>
      <c r="BC39" s="3">
        <v>16.559999999999999</v>
      </c>
      <c r="BD39" s="3">
        <v>4.29</v>
      </c>
      <c r="BE39" s="3">
        <v>31.27</v>
      </c>
      <c r="BF39" s="3">
        <v>6</v>
      </c>
      <c r="BG39" s="3">
        <v>58</v>
      </c>
      <c r="BH39" s="3">
        <v>8.4700000000000006</v>
      </c>
      <c r="BI39" s="3">
        <v>122.83</v>
      </c>
      <c r="BJ39" s="3">
        <v>11.24</v>
      </c>
      <c r="BK39" s="3">
        <v>211</v>
      </c>
      <c r="BL39" s="3">
        <v>17.52</v>
      </c>
      <c r="BM39" s="3">
        <v>476.32</v>
      </c>
      <c r="BN39" s="3">
        <v>53.46</v>
      </c>
      <c r="BO39" s="3">
        <v>5173.5200000000004</v>
      </c>
      <c r="CH39" s="3">
        <v>2.74</v>
      </c>
      <c r="CI39" s="3">
        <v>12.12</v>
      </c>
      <c r="CJ39" s="3">
        <v>11.2</v>
      </c>
      <c r="CK39" s="3">
        <v>235.16</v>
      </c>
      <c r="CL39" s="3">
        <v>21.55</v>
      </c>
      <c r="CM39" s="3">
        <v>736.17</v>
      </c>
      <c r="CN39" s="3">
        <v>24.73</v>
      </c>
      <c r="CO39" s="3">
        <v>1054.19</v>
      </c>
      <c r="CP39" s="3">
        <v>32.549999999999997</v>
      </c>
      <c r="CQ39" s="3">
        <v>1947.55</v>
      </c>
      <c r="CR39" s="3">
        <v>39.869999999999997</v>
      </c>
      <c r="CS39" s="3">
        <v>3145.81</v>
      </c>
      <c r="CT39" s="3">
        <v>48.85</v>
      </c>
      <c r="CU39" s="3">
        <v>4279.25</v>
      </c>
      <c r="CV39" s="3">
        <v>57.42</v>
      </c>
      <c r="CW39" s="3">
        <v>5460.36</v>
      </c>
      <c r="CX39" s="3">
        <v>70.56</v>
      </c>
      <c r="CY39" s="3">
        <v>8251.92</v>
      </c>
      <c r="CZ39" s="3">
        <v>85.8</v>
      </c>
      <c r="DA39" s="3">
        <v>12698.62</v>
      </c>
      <c r="DB39" s="3">
        <v>112.08</v>
      </c>
      <c r="DC39" s="3">
        <v>21896.68</v>
      </c>
      <c r="DD39" s="3">
        <v>151.66</v>
      </c>
      <c r="DE39" s="3">
        <v>44249.74</v>
      </c>
      <c r="DF39" s="3">
        <v>218.91</v>
      </c>
      <c r="DG39" s="3">
        <v>83288.649999999994</v>
      </c>
      <c r="DH39" s="3">
        <v>317.98</v>
      </c>
      <c r="DI39" s="3">
        <v>182686.48</v>
      </c>
      <c r="DJ39" s="3">
        <v>428.73</v>
      </c>
      <c r="DK39" s="3">
        <v>320141.84999999998</v>
      </c>
      <c r="DL39" s="3">
        <v>682.19</v>
      </c>
      <c r="DM39" s="3">
        <v>735890.97</v>
      </c>
      <c r="DN39" s="3">
        <v>2110.7399999999998</v>
      </c>
      <c r="DO39" s="3">
        <v>8061171.8200000003</v>
      </c>
      <c r="DP39" s="2">
        <f t="shared" si="38"/>
        <v>3605948.4724000013</v>
      </c>
      <c r="DQ39" s="5">
        <f t="shared" si="39"/>
        <v>1601.8258195317624</v>
      </c>
      <c r="DR39" s="5">
        <f t="shared" si="40"/>
        <v>2619.6541804682374</v>
      </c>
      <c r="EH39" s="3">
        <v>0.83550563</v>
      </c>
      <c r="EI39" s="3">
        <v>0.90217915999999998</v>
      </c>
      <c r="EJ39" s="3">
        <v>0.92162219999999995</v>
      </c>
      <c r="EK39" s="3">
        <v>0.92549745999999999</v>
      </c>
      <c r="EL39" s="3">
        <v>0.93073844999999999</v>
      </c>
      <c r="EM39" s="3">
        <v>0.93354256000000002</v>
      </c>
      <c r="EN39" s="3">
        <v>0.93856826999999998</v>
      </c>
      <c r="EO39" s="3">
        <v>0.94171201999999998</v>
      </c>
      <c r="EP39" s="3">
        <v>0.94597741999999996</v>
      </c>
      <c r="EQ39" s="3">
        <v>0.94890127000000002</v>
      </c>
      <c r="ER39" s="3">
        <v>0.95235597000000005</v>
      </c>
      <c r="ES39" s="3">
        <v>0.95579051999999998</v>
      </c>
      <c r="ET39" s="3">
        <v>0.95938462999999996</v>
      </c>
      <c r="EU39" s="3">
        <v>0.96242304000000001</v>
      </c>
      <c r="EV39" s="3">
        <v>0.96538383999999999</v>
      </c>
      <c r="EW39" s="3">
        <v>0.96839185999999999</v>
      </c>
      <c r="EX39" s="3">
        <v>0.97187922000000004</v>
      </c>
      <c r="FG39" s="3">
        <v>100</v>
      </c>
      <c r="FH39" s="3">
        <v>100</v>
      </c>
      <c r="FI39" s="3">
        <v>100</v>
      </c>
      <c r="FJ39" s="3">
        <v>100</v>
      </c>
      <c r="FK39" s="3">
        <v>100</v>
      </c>
      <c r="FL39" s="3">
        <v>100</v>
      </c>
      <c r="FM39" s="3">
        <v>100</v>
      </c>
      <c r="FN39" s="3">
        <v>100</v>
      </c>
      <c r="FO39" s="3">
        <v>100</v>
      </c>
      <c r="FP39" s="3">
        <v>100</v>
      </c>
      <c r="FQ39" s="3">
        <v>100</v>
      </c>
      <c r="FR39" s="3">
        <v>100</v>
      </c>
      <c r="FS39" s="3">
        <v>100</v>
      </c>
      <c r="FT39" s="3">
        <v>100</v>
      </c>
      <c r="FU39" s="3">
        <v>100</v>
      </c>
      <c r="FV39" s="3">
        <v>100</v>
      </c>
      <c r="FW39" s="3">
        <v>100</v>
      </c>
      <c r="GF39" s="3">
        <v>234232.51</v>
      </c>
      <c r="GG39" s="3">
        <v>151393.32999999999</v>
      </c>
      <c r="GH39" s="3">
        <v>114661.37</v>
      </c>
      <c r="GI39" s="3">
        <v>106630.24</v>
      </c>
      <c r="GJ39" s="3">
        <v>98538.29</v>
      </c>
      <c r="GK39" s="3">
        <v>89903.79</v>
      </c>
      <c r="GL39" s="3">
        <v>80941.259999999995</v>
      </c>
      <c r="GM39" s="3">
        <v>71804.22</v>
      </c>
      <c r="GN39" s="3">
        <v>62932.27</v>
      </c>
      <c r="GO39" s="3">
        <v>54060.35</v>
      </c>
      <c r="GP39" s="3">
        <v>44935.26</v>
      </c>
      <c r="GQ39" s="3">
        <v>35703.03</v>
      </c>
      <c r="GR39" s="3">
        <v>27000.44</v>
      </c>
      <c r="GS39" s="3">
        <v>19351.37</v>
      </c>
      <c r="GT39" s="3">
        <v>12534.27</v>
      </c>
      <c r="GU39" s="3">
        <v>6594.45</v>
      </c>
      <c r="GV39" s="3">
        <v>1994.28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K39" s="3">
        <v>27.4943393</v>
      </c>
      <c r="HL39" s="3">
        <v>755.94795220000003</v>
      </c>
      <c r="HM39" s="2">
        <f t="shared" si="41"/>
        <v>9.258656475594762E-3</v>
      </c>
      <c r="HN39" s="5">
        <f t="shared" si="30"/>
        <v>27.468551827407612</v>
      </c>
      <c r="HO39" s="5">
        <f t="shared" si="31"/>
        <v>27.520126772592388</v>
      </c>
      <c r="HQ39" s="7">
        <v>3.7037037037037037E-5</v>
      </c>
      <c r="HR39" s="7">
        <v>3.3564814814814815E-5</v>
      </c>
      <c r="HS39" s="7">
        <v>3.2407407407407408E-5</v>
      </c>
      <c r="HT39" s="7">
        <v>3.1250000000000007E-5</v>
      </c>
      <c r="HU39" s="7">
        <v>3.1250000000000007E-5</v>
      </c>
      <c r="HV39" s="7">
        <v>3.1250000000000007E-5</v>
      </c>
      <c r="HW39" s="7">
        <v>3.1250000000000007E-5</v>
      </c>
      <c r="HX39" s="7">
        <v>3.1250000000000007E-5</v>
      </c>
      <c r="HY39" s="7">
        <v>3.1250000000000007E-5</v>
      </c>
    </row>
    <row r="40" spans="1:233" thickBot="1">
      <c r="A40" s="3">
        <v>45</v>
      </c>
      <c r="B40" s="3">
        <v>52838.42</v>
      </c>
      <c r="C40" s="3">
        <v>2798181803</v>
      </c>
      <c r="D40" s="2">
        <f t="shared" si="32"/>
        <v>6283174.9036002159</v>
      </c>
      <c r="E40" s="2">
        <f t="shared" si="21"/>
        <v>0.1174187111111111</v>
      </c>
      <c r="F40" s="2">
        <f t="shared" si="22"/>
        <v>52166.644178556431</v>
      </c>
      <c r="G40" s="2">
        <f t="shared" si="23"/>
        <v>53510.195821443565</v>
      </c>
      <c r="H40" s="2">
        <f t="shared" si="33"/>
        <v>0.11592587595234763</v>
      </c>
      <c r="I40" s="2">
        <f t="shared" si="34"/>
        <v>0.11891154626987459</v>
      </c>
      <c r="K40" s="3">
        <v>10000</v>
      </c>
      <c r="L40" s="3">
        <v>100000000</v>
      </c>
      <c r="N40" s="3">
        <v>0</v>
      </c>
      <c r="O40" s="3">
        <v>0</v>
      </c>
      <c r="P40" s="3">
        <v>1977.47</v>
      </c>
      <c r="Q40" s="3">
        <v>4026191.01</v>
      </c>
      <c r="R40" s="2">
        <f t="shared" si="35"/>
        <v>115803.40909999982</v>
      </c>
      <c r="S40" s="2">
        <f t="shared" si="36"/>
        <v>0.19774700000000001</v>
      </c>
      <c r="T40" s="2">
        <f t="shared" si="24"/>
        <v>1886.2698681185252</v>
      </c>
      <c r="U40" s="2">
        <f t="shared" si="25"/>
        <v>2068.6701318814748</v>
      </c>
      <c r="V40" s="2">
        <f t="shared" si="26"/>
        <v>0.20369200000000001</v>
      </c>
      <c r="W40" s="2">
        <f t="shared" si="27"/>
        <v>0.11751871111111112</v>
      </c>
      <c r="X40" s="3">
        <v>2036.92</v>
      </c>
      <c r="Y40" s="3">
        <v>397116.58</v>
      </c>
      <c r="Z40" s="3">
        <v>37519.360000000001</v>
      </c>
      <c r="AA40" s="3">
        <v>1418240926</v>
      </c>
      <c r="AB40" s="2">
        <f t="shared" si="37"/>
        <v>10538551.190399885</v>
      </c>
      <c r="AC40" s="5">
        <f t="shared" si="42"/>
        <v>37130.27880006886</v>
      </c>
      <c r="AD40" s="5">
        <f t="shared" si="43"/>
        <v>37908.441199931141</v>
      </c>
      <c r="AF40" s="3">
        <v>44.553062560000001</v>
      </c>
      <c r="AG40" s="7">
        <v>3.5879629629629635E-4</v>
      </c>
      <c r="AH40" s="3">
        <v>1</v>
      </c>
      <c r="AI40" s="3">
        <v>1</v>
      </c>
      <c r="AJ40" s="3">
        <v>1.01</v>
      </c>
      <c r="AK40" s="3">
        <v>1.03</v>
      </c>
      <c r="AL40" s="3">
        <v>1.1000000000000001</v>
      </c>
      <c r="AM40" s="3">
        <v>1.3</v>
      </c>
      <c r="AN40" s="3">
        <v>1.1599999999999999</v>
      </c>
      <c r="AO40" s="3">
        <v>1.5</v>
      </c>
      <c r="AP40" s="3">
        <v>1.2</v>
      </c>
      <c r="AQ40" s="3">
        <v>1.64</v>
      </c>
      <c r="AR40" s="3">
        <v>1.29</v>
      </c>
      <c r="AS40" s="3">
        <v>2.0099999999999998</v>
      </c>
      <c r="AT40" s="3">
        <v>1.44</v>
      </c>
      <c r="AU40" s="3">
        <v>2.74</v>
      </c>
      <c r="AV40" s="3">
        <v>1.64</v>
      </c>
      <c r="AW40" s="3">
        <v>3.72</v>
      </c>
      <c r="AX40" s="3">
        <v>1.96</v>
      </c>
      <c r="AY40" s="3">
        <v>5.82</v>
      </c>
      <c r="AZ40" s="3">
        <v>2.34</v>
      </c>
      <c r="BA40" s="3">
        <v>9.74</v>
      </c>
      <c r="BB40" s="3">
        <v>3</v>
      </c>
      <c r="BC40" s="3">
        <v>16.18</v>
      </c>
      <c r="BD40" s="3">
        <v>3.58</v>
      </c>
      <c r="BE40" s="3">
        <v>26.72</v>
      </c>
      <c r="BF40" s="3">
        <v>5.09</v>
      </c>
      <c r="BG40" s="3">
        <v>50.91</v>
      </c>
      <c r="BH40" s="3">
        <v>6.87</v>
      </c>
      <c r="BI40" s="3">
        <v>80.69</v>
      </c>
      <c r="BJ40" s="3">
        <v>10.5</v>
      </c>
      <c r="BK40" s="3">
        <v>174.64</v>
      </c>
      <c r="BL40" s="3">
        <v>15.99</v>
      </c>
      <c r="BM40" s="3">
        <v>388.59</v>
      </c>
      <c r="BN40" s="3">
        <v>42.03</v>
      </c>
      <c r="BO40" s="3">
        <v>2869.31</v>
      </c>
      <c r="CH40" s="3">
        <v>2.57</v>
      </c>
      <c r="CI40" s="3">
        <v>10.43</v>
      </c>
      <c r="CJ40" s="3">
        <v>12.18</v>
      </c>
      <c r="CK40" s="3">
        <v>266.5</v>
      </c>
      <c r="CL40" s="3">
        <v>19.37</v>
      </c>
      <c r="CM40" s="3">
        <v>686.83</v>
      </c>
      <c r="CN40" s="3">
        <v>21.59</v>
      </c>
      <c r="CO40" s="3">
        <v>888.03</v>
      </c>
      <c r="CP40" s="3">
        <v>24.09</v>
      </c>
      <c r="CQ40" s="3">
        <v>1122.4100000000001</v>
      </c>
      <c r="CR40" s="3">
        <v>30.58</v>
      </c>
      <c r="CS40" s="3">
        <v>1855.7</v>
      </c>
      <c r="CT40" s="3">
        <v>37.74</v>
      </c>
      <c r="CU40" s="3">
        <v>2884.52</v>
      </c>
      <c r="CV40" s="3">
        <v>48.21</v>
      </c>
      <c r="CW40" s="3">
        <v>4635.71</v>
      </c>
      <c r="CX40" s="3">
        <v>62.76</v>
      </c>
      <c r="CY40" s="3">
        <v>8244.9599999999991</v>
      </c>
      <c r="CZ40" s="3">
        <v>81.38</v>
      </c>
      <c r="DA40" s="3">
        <v>15571.08</v>
      </c>
      <c r="DB40" s="3">
        <v>110.03</v>
      </c>
      <c r="DC40" s="3">
        <v>26917.87</v>
      </c>
      <c r="DD40" s="3">
        <v>137.24</v>
      </c>
      <c r="DE40" s="3">
        <v>47050.42</v>
      </c>
      <c r="DF40" s="3">
        <v>203.35</v>
      </c>
      <c r="DG40" s="3">
        <v>92115.27</v>
      </c>
      <c r="DH40" s="3">
        <v>285.23</v>
      </c>
      <c r="DI40" s="3">
        <v>149636.65</v>
      </c>
      <c r="DJ40" s="3">
        <v>448.4</v>
      </c>
      <c r="DK40" s="3">
        <v>330419.26</v>
      </c>
      <c r="DL40" s="3">
        <v>695.5</v>
      </c>
      <c r="DM40" s="3">
        <v>752507.32</v>
      </c>
      <c r="DN40" s="3">
        <v>1866.42</v>
      </c>
      <c r="DO40" s="3">
        <v>5698933.7599999998</v>
      </c>
      <c r="DP40" s="2">
        <f t="shared" si="38"/>
        <v>2215410.1435999996</v>
      </c>
      <c r="DQ40" s="5">
        <f t="shared" si="39"/>
        <v>1467.5219952996426</v>
      </c>
      <c r="DR40" s="5">
        <f t="shared" si="40"/>
        <v>2265.3180047003575</v>
      </c>
      <c r="EH40" s="3">
        <v>0.83891406999999996</v>
      </c>
      <c r="EI40" s="3">
        <v>0.91244594000000001</v>
      </c>
      <c r="EJ40" s="3">
        <v>0.92759095000000003</v>
      </c>
      <c r="EK40" s="3">
        <v>0.92879915999999996</v>
      </c>
      <c r="EL40" s="3">
        <v>0.93084376000000002</v>
      </c>
      <c r="EM40" s="3">
        <v>0.93565869999999995</v>
      </c>
      <c r="EN40" s="3">
        <v>0.93791630999999998</v>
      </c>
      <c r="EO40" s="3">
        <v>0.94221577999999995</v>
      </c>
      <c r="EP40" s="3">
        <v>0.94603696000000004</v>
      </c>
      <c r="EQ40" s="3">
        <v>0.94816845999999999</v>
      </c>
      <c r="ER40" s="3">
        <v>0.95135225999999995</v>
      </c>
      <c r="ES40" s="3">
        <v>0.95421451999999995</v>
      </c>
      <c r="ET40" s="3">
        <v>0.95746206</v>
      </c>
      <c r="EU40" s="3">
        <v>0.96141133000000001</v>
      </c>
      <c r="EV40" s="3">
        <v>0.96529041000000004</v>
      </c>
      <c r="EW40" s="3">
        <v>0.96853856999999999</v>
      </c>
      <c r="EX40" s="3">
        <v>0.97180836000000004</v>
      </c>
      <c r="FG40" s="3">
        <v>100</v>
      </c>
      <c r="FH40" s="3">
        <v>100</v>
      </c>
      <c r="FI40" s="3">
        <v>100</v>
      </c>
      <c r="FJ40" s="3">
        <v>100</v>
      </c>
      <c r="FK40" s="3">
        <v>100</v>
      </c>
      <c r="FL40" s="3">
        <v>100</v>
      </c>
      <c r="FM40" s="3">
        <v>100</v>
      </c>
      <c r="FN40" s="3">
        <v>100</v>
      </c>
      <c r="FO40" s="3">
        <v>100</v>
      </c>
      <c r="FP40" s="3">
        <v>100</v>
      </c>
      <c r="FQ40" s="3">
        <v>100</v>
      </c>
      <c r="FR40" s="3">
        <v>100</v>
      </c>
      <c r="FS40" s="3">
        <v>100</v>
      </c>
      <c r="FT40" s="3">
        <v>100</v>
      </c>
      <c r="FU40" s="3">
        <v>100</v>
      </c>
      <c r="FV40" s="3">
        <v>100</v>
      </c>
      <c r="FW40" s="3">
        <v>100</v>
      </c>
      <c r="GF40" s="3">
        <v>276558.31</v>
      </c>
      <c r="GG40" s="3">
        <v>179543.42</v>
      </c>
      <c r="GH40" s="3">
        <v>136234.34</v>
      </c>
      <c r="GI40" s="3">
        <v>126736.92</v>
      </c>
      <c r="GJ40" s="3">
        <v>117154.49</v>
      </c>
      <c r="GK40" s="3">
        <v>106914.04</v>
      </c>
      <c r="GL40" s="3">
        <v>96258.46</v>
      </c>
      <c r="GM40" s="3">
        <v>85387.67</v>
      </c>
      <c r="GN40" s="3">
        <v>74830.820000000007</v>
      </c>
      <c r="GO40" s="3">
        <v>64269.4</v>
      </c>
      <c r="GP40" s="3">
        <v>53415.56</v>
      </c>
      <c r="GQ40" s="3">
        <v>42417.8</v>
      </c>
      <c r="GR40" s="3">
        <v>32061.63</v>
      </c>
      <c r="GS40" s="3">
        <v>22973.01</v>
      </c>
      <c r="GT40" s="3">
        <v>14876.64</v>
      </c>
      <c r="GU40" s="3">
        <v>7822.49</v>
      </c>
      <c r="GV40" s="3">
        <v>2360.15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K40" s="3">
        <v>30.74355826</v>
      </c>
      <c r="HL40" s="3">
        <v>945.1793993</v>
      </c>
      <c r="HM40" s="2">
        <f t="shared" si="41"/>
        <v>1.3024813985794026E-2</v>
      </c>
      <c r="HN40" s="5">
        <f t="shared" si="30"/>
        <v>30.712972409681338</v>
      </c>
      <c r="HO40" s="5">
        <f t="shared" si="31"/>
        <v>30.774144110318662</v>
      </c>
      <c r="HQ40" s="7">
        <v>4.1666666666666665E-5</v>
      </c>
      <c r="HR40" s="7">
        <v>3.7037037037037037E-5</v>
      </c>
      <c r="HS40" s="7">
        <v>3.5879629629629629E-5</v>
      </c>
      <c r="HT40" s="7">
        <v>3.4722222222222222E-5</v>
      </c>
      <c r="HU40" s="7">
        <v>3.4722222222222222E-5</v>
      </c>
      <c r="HV40" s="7">
        <v>3.4722222222222222E-5</v>
      </c>
      <c r="HW40" s="7">
        <v>3.4722222222222222E-5</v>
      </c>
      <c r="HX40" s="7">
        <v>3.4722222222222222E-5</v>
      </c>
      <c r="HY40" s="7">
        <v>3.4722222222222222E-5</v>
      </c>
    </row>
    <row r="41" spans="1:233" s="8" customFormat="1" thickBot="1">
      <c r="A41" s="8">
        <v>50</v>
      </c>
      <c r="B41" s="8">
        <v>55474.63</v>
      </c>
      <c r="C41" s="8">
        <v>3084954282</v>
      </c>
      <c r="D41" s="4">
        <f t="shared" si="32"/>
        <v>7519708.3631005287</v>
      </c>
      <c r="E41" s="4">
        <f t="shared" si="21"/>
        <v>0.11094925999999999</v>
      </c>
      <c r="F41" s="2">
        <f t="shared" si="22"/>
        <v>54739.71807774582</v>
      </c>
      <c r="G41" s="2">
        <f t="shared" si="23"/>
        <v>56209.541922254175</v>
      </c>
      <c r="H41" s="4">
        <f t="shared" si="33"/>
        <v>0.10947943615549163</v>
      </c>
      <c r="I41" s="4">
        <f t="shared" si="34"/>
        <v>0.11241908384450836</v>
      </c>
      <c r="K41" s="8">
        <v>10000</v>
      </c>
      <c r="L41" s="8">
        <v>100000000</v>
      </c>
      <c r="N41" s="8">
        <v>0</v>
      </c>
      <c r="O41" s="8">
        <v>0</v>
      </c>
      <c r="P41" s="8">
        <v>2039.07</v>
      </c>
      <c r="Q41" s="8">
        <v>4278082.2300000004</v>
      </c>
      <c r="R41" s="4">
        <f t="shared" si="35"/>
        <v>120275.76510000089</v>
      </c>
      <c r="S41" s="4">
        <f t="shared" si="36"/>
        <v>0.203907</v>
      </c>
      <c r="T41" s="2">
        <f t="shared" si="24"/>
        <v>1946.1254651819565</v>
      </c>
      <c r="U41" s="2">
        <f t="shared" si="25"/>
        <v>2132.0145348180431</v>
      </c>
      <c r="V41" s="2">
        <f t="shared" si="26"/>
        <v>0.21112500000000001</v>
      </c>
      <c r="W41" s="2">
        <f t="shared" si="27"/>
        <v>0.11104926000000004</v>
      </c>
      <c r="X41" s="8">
        <v>2111.25</v>
      </c>
      <c r="Y41" s="8">
        <v>444475.37</v>
      </c>
      <c r="Z41" s="8">
        <v>40697.760000000002</v>
      </c>
      <c r="AA41" s="8">
        <v>1668319466</v>
      </c>
      <c r="AB41" s="4">
        <f t="shared" si="37"/>
        <v>12011796.98239994</v>
      </c>
      <c r="AC41" s="6">
        <f t="shared" si="42"/>
        <v>40282.372155578938</v>
      </c>
      <c r="AD41" s="6">
        <f t="shared" si="43"/>
        <v>41113.147844421066</v>
      </c>
      <c r="AF41" s="8">
        <v>44.877499440000001</v>
      </c>
      <c r="AG41" s="7">
        <v>3.9236111111111107E-4</v>
      </c>
      <c r="AH41" s="8">
        <v>1</v>
      </c>
      <c r="AI41" s="8">
        <v>1</v>
      </c>
      <c r="AJ41" s="8">
        <v>1.03</v>
      </c>
      <c r="AK41" s="8">
        <v>1.0900000000000001</v>
      </c>
      <c r="AL41" s="8">
        <v>1.1499999999999999</v>
      </c>
      <c r="AM41" s="8">
        <v>1.47</v>
      </c>
      <c r="AN41" s="8">
        <v>1.22</v>
      </c>
      <c r="AO41" s="8">
        <v>1.68</v>
      </c>
      <c r="AP41" s="8">
        <v>1.27</v>
      </c>
      <c r="AQ41" s="8">
        <v>1.85</v>
      </c>
      <c r="AR41" s="8">
        <v>1.4</v>
      </c>
      <c r="AS41" s="8">
        <v>2.44</v>
      </c>
      <c r="AT41" s="8">
        <v>1.59</v>
      </c>
      <c r="AU41" s="8">
        <v>3.25</v>
      </c>
      <c r="AV41" s="8">
        <v>1.81</v>
      </c>
      <c r="AW41" s="8">
        <v>4.37</v>
      </c>
      <c r="AX41" s="8">
        <v>2.02</v>
      </c>
      <c r="AY41" s="8">
        <v>5.52</v>
      </c>
      <c r="AZ41" s="8">
        <v>2.29</v>
      </c>
      <c r="BA41" s="8">
        <v>7.65</v>
      </c>
      <c r="BB41" s="8">
        <v>2.82</v>
      </c>
      <c r="BC41" s="8">
        <v>12.78</v>
      </c>
      <c r="BD41" s="8">
        <v>3.63</v>
      </c>
      <c r="BE41" s="8">
        <v>20.91</v>
      </c>
      <c r="BF41" s="8">
        <v>5.32</v>
      </c>
      <c r="BG41" s="8">
        <v>42.18</v>
      </c>
      <c r="BH41" s="8">
        <v>7.01</v>
      </c>
      <c r="BI41" s="8">
        <v>69.47</v>
      </c>
      <c r="BJ41" s="8">
        <v>10.210000000000001</v>
      </c>
      <c r="BK41" s="8">
        <v>152.93</v>
      </c>
      <c r="BL41" s="8">
        <v>18.23</v>
      </c>
      <c r="BM41" s="8">
        <v>487.97</v>
      </c>
      <c r="BN41" s="8">
        <v>41.42</v>
      </c>
      <c r="BO41" s="8">
        <v>2449.38</v>
      </c>
      <c r="CH41" s="8">
        <v>2.48</v>
      </c>
      <c r="CI41" s="8">
        <v>10.9</v>
      </c>
      <c r="CJ41" s="8">
        <v>12.01</v>
      </c>
      <c r="CK41" s="8">
        <v>320.01</v>
      </c>
      <c r="CL41" s="8">
        <v>24.24</v>
      </c>
      <c r="CM41" s="8">
        <v>1058.78</v>
      </c>
      <c r="CN41" s="8">
        <v>28.08</v>
      </c>
      <c r="CO41" s="8">
        <v>1344.56</v>
      </c>
      <c r="CP41" s="8">
        <v>31.44</v>
      </c>
      <c r="CQ41" s="8">
        <v>1675.7</v>
      </c>
      <c r="CR41" s="8">
        <v>41.28</v>
      </c>
      <c r="CS41" s="8">
        <v>3062.02</v>
      </c>
      <c r="CT41" s="8">
        <v>50.23</v>
      </c>
      <c r="CU41" s="8">
        <v>4462.1099999999997</v>
      </c>
      <c r="CV41" s="8">
        <v>62.5</v>
      </c>
      <c r="CW41" s="8">
        <v>6752.6</v>
      </c>
      <c r="CX41" s="8">
        <v>72.08</v>
      </c>
      <c r="CY41" s="8">
        <v>8838.34</v>
      </c>
      <c r="CZ41" s="8">
        <v>88.33</v>
      </c>
      <c r="DA41" s="8">
        <v>14018.25</v>
      </c>
      <c r="DB41" s="8">
        <v>115.59</v>
      </c>
      <c r="DC41" s="8">
        <v>26112.85</v>
      </c>
      <c r="DD41" s="8">
        <v>156.72</v>
      </c>
      <c r="DE41" s="8">
        <v>44761.36</v>
      </c>
      <c r="DF41" s="8">
        <v>240.44</v>
      </c>
      <c r="DG41" s="8">
        <v>92202.6</v>
      </c>
      <c r="DH41" s="8">
        <v>325.67</v>
      </c>
      <c r="DI41" s="8">
        <v>157151.19</v>
      </c>
      <c r="DJ41" s="8">
        <v>487.33</v>
      </c>
      <c r="DK41" s="8">
        <v>361193.03</v>
      </c>
      <c r="DL41" s="8">
        <v>885.36</v>
      </c>
      <c r="DM41" s="8">
        <v>1173090.3</v>
      </c>
      <c r="DN41" s="8">
        <v>2043.67</v>
      </c>
      <c r="DO41" s="8">
        <v>6000760.6500000004</v>
      </c>
      <c r="DP41" s="4">
        <f t="shared" si="38"/>
        <v>1824173.5811000001</v>
      </c>
      <c r="DQ41" s="5">
        <f t="shared" si="39"/>
        <v>1681.7039196983696</v>
      </c>
      <c r="DR41" s="5">
        <f t="shared" si="40"/>
        <v>2405.6360803016305</v>
      </c>
      <c r="EH41" s="8">
        <v>0.83034739000000002</v>
      </c>
      <c r="EI41" s="8">
        <v>0.90586871999999996</v>
      </c>
      <c r="EJ41" s="8">
        <v>0.92146163999999997</v>
      </c>
      <c r="EK41" s="8">
        <v>0.92507116</v>
      </c>
      <c r="EL41" s="8">
        <v>0.92770704999999998</v>
      </c>
      <c r="EM41" s="8">
        <v>0.93190631999999995</v>
      </c>
      <c r="EN41" s="8">
        <v>0.93704120000000002</v>
      </c>
      <c r="EO41" s="8">
        <v>0.94130484999999997</v>
      </c>
      <c r="EP41" s="8">
        <v>0.94376926000000005</v>
      </c>
      <c r="EQ41" s="8">
        <v>0.94678845</v>
      </c>
      <c r="ER41" s="8">
        <v>0.95037748</v>
      </c>
      <c r="ES41" s="8">
        <v>0.95423208000000004</v>
      </c>
      <c r="ET41" s="8">
        <v>0.95846410000000004</v>
      </c>
      <c r="EU41" s="8">
        <v>0.96192767000000001</v>
      </c>
      <c r="EV41" s="8">
        <v>0.96512856999999996</v>
      </c>
      <c r="EW41" s="8">
        <v>0.96864108000000004</v>
      </c>
      <c r="EX41" s="8">
        <v>0.97192425999999998</v>
      </c>
      <c r="FG41" s="8">
        <v>100</v>
      </c>
      <c r="FH41" s="8">
        <v>100</v>
      </c>
      <c r="FI41" s="8">
        <v>100</v>
      </c>
      <c r="FJ41" s="8">
        <v>100</v>
      </c>
      <c r="FK41" s="8">
        <v>100</v>
      </c>
      <c r="FL41" s="8">
        <v>100</v>
      </c>
      <c r="FM41" s="8">
        <v>100</v>
      </c>
      <c r="FN41" s="8">
        <v>100</v>
      </c>
      <c r="FO41" s="8">
        <v>100</v>
      </c>
      <c r="FP41" s="8">
        <v>100</v>
      </c>
      <c r="FQ41" s="8">
        <v>100</v>
      </c>
      <c r="FR41" s="8">
        <v>100</v>
      </c>
      <c r="FS41" s="8">
        <v>100</v>
      </c>
      <c r="FT41" s="8">
        <v>100</v>
      </c>
      <c r="FU41" s="8">
        <v>100</v>
      </c>
      <c r="FV41" s="8">
        <v>100</v>
      </c>
      <c r="FW41" s="8">
        <v>100</v>
      </c>
      <c r="GF41" s="8">
        <v>321119.77</v>
      </c>
      <c r="GG41" s="8">
        <v>209109</v>
      </c>
      <c r="GH41" s="8">
        <v>158880.75</v>
      </c>
      <c r="GI41" s="8">
        <v>147847.59</v>
      </c>
      <c r="GJ41" s="8">
        <v>136710.9</v>
      </c>
      <c r="GK41" s="8">
        <v>124792.43</v>
      </c>
      <c r="GL41" s="8">
        <v>112369.52</v>
      </c>
      <c r="GM41" s="8">
        <v>99687.69</v>
      </c>
      <c r="GN41" s="8">
        <v>87363.28</v>
      </c>
      <c r="GO41" s="8">
        <v>75022.37</v>
      </c>
      <c r="GP41" s="8">
        <v>62333.87</v>
      </c>
      <c r="GQ41" s="8">
        <v>49488.78</v>
      </c>
      <c r="GR41" s="8">
        <v>37393.440000000002</v>
      </c>
      <c r="GS41" s="8">
        <v>26784.95</v>
      </c>
      <c r="GT41" s="8">
        <v>17328.75</v>
      </c>
      <c r="GU41" s="8">
        <v>9095.7199999999993</v>
      </c>
      <c r="GV41" s="8">
        <v>2734.69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K41" s="8">
        <v>34.000234069999998</v>
      </c>
      <c r="HL41" s="8">
        <v>1156.0283400000001</v>
      </c>
      <c r="HM41" s="4">
        <f t="shared" si="41"/>
        <v>1.2423185211446253E-2</v>
      </c>
      <c r="HN41" s="5">
        <f t="shared" si="30"/>
        <v>33.9703629659925</v>
      </c>
      <c r="HO41" s="5">
        <f t="shared" si="31"/>
        <v>34.030105174007495</v>
      </c>
      <c r="HQ41" s="9">
        <v>4.6296296296296294E-5</v>
      </c>
      <c r="HR41" s="9">
        <v>4.0509259259259258E-5</v>
      </c>
      <c r="HS41" s="9">
        <v>3.9351851851851851E-5</v>
      </c>
      <c r="HT41" s="9">
        <v>3.8194444444444444E-5</v>
      </c>
      <c r="HU41" s="9">
        <v>3.8194444444444444E-5</v>
      </c>
      <c r="HV41" s="9">
        <v>3.8194444444444444E-5</v>
      </c>
      <c r="HW41" s="9">
        <v>3.8194444444444444E-5</v>
      </c>
      <c r="HX41" s="9">
        <v>3.8194444444444444E-5</v>
      </c>
      <c r="HY41" s="9">
        <v>3.8194444444444444E-5</v>
      </c>
    </row>
    <row r="42" spans="1:233" thickBot="1">
      <c r="A42" s="3">
        <v>55</v>
      </c>
      <c r="B42" s="3">
        <v>57789.34</v>
      </c>
      <c r="C42" s="3">
        <v>3347702317</v>
      </c>
      <c r="D42" s="2">
        <f t="shared" si="32"/>
        <v>8094499.3644003868</v>
      </c>
      <c r="E42" s="2">
        <f t="shared" si="21"/>
        <v>0.10507152727272727</v>
      </c>
      <c r="F42" s="2">
        <f t="shared" si="22"/>
        <v>57026.857657680717</v>
      </c>
      <c r="G42" s="2">
        <f t="shared" si="23"/>
        <v>58551.822342319276</v>
      </c>
      <c r="H42" s="2">
        <f t="shared" si="33"/>
        <v>0.10368519574123766</v>
      </c>
      <c r="I42" s="2">
        <f t="shared" si="34"/>
        <v>0.10645785880421686</v>
      </c>
      <c r="K42" s="3">
        <v>10000</v>
      </c>
      <c r="L42" s="3">
        <v>100000000</v>
      </c>
      <c r="N42" s="3">
        <v>0</v>
      </c>
      <c r="O42" s="3">
        <v>0</v>
      </c>
      <c r="P42" s="3">
        <v>2032.27</v>
      </c>
      <c r="Q42" s="3">
        <v>4278313.3099999996</v>
      </c>
      <c r="R42" s="2">
        <f t="shared" si="35"/>
        <v>148191.95709999977</v>
      </c>
      <c r="S42" s="2">
        <f t="shared" si="36"/>
        <v>0.20322699999999999</v>
      </c>
      <c r="T42" s="2">
        <f t="shared" si="24"/>
        <v>1929.1015012867281</v>
      </c>
      <c r="U42" s="2">
        <f t="shared" si="25"/>
        <v>2135.4384987132717</v>
      </c>
      <c r="V42" s="2">
        <f t="shared" si="26"/>
        <v>0.20815999999999998</v>
      </c>
      <c r="W42" s="2">
        <f t="shared" si="27"/>
        <v>0.10517152727272727</v>
      </c>
      <c r="X42" s="3">
        <v>2081.6</v>
      </c>
      <c r="Y42" s="3">
        <v>492155.66</v>
      </c>
      <c r="Z42" s="3">
        <v>42918.39</v>
      </c>
      <c r="AA42" s="3">
        <v>1858340571</v>
      </c>
      <c r="AB42" s="2">
        <f t="shared" si="37"/>
        <v>16352370.807899952</v>
      </c>
      <c r="AC42" s="5">
        <f t="shared" si="42"/>
        <v>42433.726677495273</v>
      </c>
      <c r="AD42" s="5">
        <f t="shared" si="43"/>
        <v>43403.053322504726</v>
      </c>
      <c r="AF42" s="3">
        <v>45.191853420000001</v>
      </c>
      <c r="AG42" s="7">
        <v>4.3055555555555555E-4</v>
      </c>
      <c r="AH42" s="3">
        <v>1</v>
      </c>
      <c r="AI42" s="3">
        <v>1</v>
      </c>
      <c r="AJ42" s="3">
        <v>1.01</v>
      </c>
      <c r="AK42" s="3">
        <v>1.03</v>
      </c>
      <c r="AL42" s="3">
        <v>1.1200000000000001</v>
      </c>
      <c r="AM42" s="3">
        <v>1.36</v>
      </c>
      <c r="AN42" s="3">
        <v>1.1499999999999999</v>
      </c>
      <c r="AO42" s="3">
        <v>1.45</v>
      </c>
      <c r="AP42" s="3">
        <v>1.19</v>
      </c>
      <c r="AQ42" s="3">
        <v>1.63</v>
      </c>
      <c r="AR42" s="3">
        <v>1.26</v>
      </c>
      <c r="AS42" s="3">
        <v>1.88</v>
      </c>
      <c r="AT42" s="3">
        <v>1.31</v>
      </c>
      <c r="AU42" s="3">
        <v>2.0499999999999998</v>
      </c>
      <c r="AV42" s="3">
        <v>1.51</v>
      </c>
      <c r="AW42" s="3">
        <v>3.25</v>
      </c>
      <c r="AX42" s="3">
        <v>1.85</v>
      </c>
      <c r="AY42" s="3">
        <v>5.51</v>
      </c>
      <c r="AZ42" s="3">
        <v>2.16</v>
      </c>
      <c r="BA42" s="3">
        <v>7.2</v>
      </c>
      <c r="BB42" s="3">
        <v>2.59</v>
      </c>
      <c r="BC42" s="3">
        <v>10.15</v>
      </c>
      <c r="BD42" s="3">
        <v>3.37</v>
      </c>
      <c r="BE42" s="3">
        <v>19.25</v>
      </c>
      <c r="BF42" s="3">
        <v>4.42</v>
      </c>
      <c r="BG42" s="3">
        <v>33.659999999999997</v>
      </c>
      <c r="BH42" s="3">
        <v>5.47</v>
      </c>
      <c r="BI42" s="3">
        <v>49.95</v>
      </c>
      <c r="BJ42" s="3">
        <v>8.89</v>
      </c>
      <c r="BK42" s="3">
        <v>147.27000000000001</v>
      </c>
      <c r="BL42" s="3">
        <v>16.63</v>
      </c>
      <c r="BM42" s="3">
        <v>474.65</v>
      </c>
      <c r="BN42" s="3">
        <v>37.130000000000003</v>
      </c>
      <c r="BO42" s="3">
        <v>2162.5300000000002</v>
      </c>
      <c r="CH42" s="3">
        <v>2.99</v>
      </c>
      <c r="CI42" s="3">
        <v>15.37</v>
      </c>
      <c r="CJ42" s="3">
        <v>13.68</v>
      </c>
      <c r="CK42" s="3">
        <v>319.86</v>
      </c>
      <c r="CL42" s="3">
        <v>25.37</v>
      </c>
      <c r="CM42" s="3">
        <v>1082.6300000000001</v>
      </c>
      <c r="CN42" s="3">
        <v>27.76</v>
      </c>
      <c r="CO42" s="3">
        <v>1248.18</v>
      </c>
      <c r="CP42" s="3">
        <v>30.09</v>
      </c>
      <c r="CQ42" s="3">
        <v>1658.55</v>
      </c>
      <c r="CR42" s="3">
        <v>35.76</v>
      </c>
      <c r="CS42" s="3">
        <v>2342.44</v>
      </c>
      <c r="CT42" s="3">
        <v>40.159999999999997</v>
      </c>
      <c r="CU42" s="3">
        <v>2831.86</v>
      </c>
      <c r="CV42" s="3">
        <v>50.87</v>
      </c>
      <c r="CW42" s="3">
        <v>5748.35</v>
      </c>
      <c r="CX42" s="3">
        <v>70.75</v>
      </c>
      <c r="CY42" s="3">
        <v>11646.03</v>
      </c>
      <c r="CZ42" s="3">
        <v>89.95</v>
      </c>
      <c r="DA42" s="3">
        <v>15874.09</v>
      </c>
      <c r="DB42" s="3">
        <v>112.82</v>
      </c>
      <c r="DC42" s="3">
        <v>23114.32</v>
      </c>
      <c r="DD42" s="3">
        <v>156.46</v>
      </c>
      <c r="DE42" s="3">
        <v>47836.36</v>
      </c>
      <c r="DF42" s="3">
        <v>214.48</v>
      </c>
      <c r="DG42" s="3">
        <v>88202.52</v>
      </c>
      <c r="DH42" s="3">
        <v>273.98</v>
      </c>
      <c r="DI42" s="3">
        <v>135499.98000000001</v>
      </c>
      <c r="DJ42" s="3">
        <v>461.07</v>
      </c>
      <c r="DK42" s="3">
        <v>419829.01</v>
      </c>
      <c r="DL42" s="3">
        <v>886.22</v>
      </c>
      <c r="DM42" s="3">
        <v>1385534.86</v>
      </c>
      <c r="DN42" s="3">
        <v>2012.43</v>
      </c>
      <c r="DO42" s="3">
        <v>6406720.8300000001</v>
      </c>
      <c r="DP42" s="2">
        <f t="shared" si="38"/>
        <v>2356846.3251</v>
      </c>
      <c r="DQ42" s="5">
        <f t="shared" si="39"/>
        <v>1600.9957641202152</v>
      </c>
      <c r="DR42" s="5">
        <f t="shared" si="40"/>
        <v>2423.8642358797852</v>
      </c>
      <c r="EH42" s="3">
        <v>0.83091974000000002</v>
      </c>
      <c r="EI42" s="3">
        <v>0.90541380000000005</v>
      </c>
      <c r="EJ42" s="3">
        <v>0.92618824</v>
      </c>
      <c r="EK42" s="3">
        <v>0.92985101999999997</v>
      </c>
      <c r="EL42" s="3">
        <v>0.93119187999999997</v>
      </c>
      <c r="EM42" s="3">
        <v>0.93486170000000002</v>
      </c>
      <c r="EN42" s="3">
        <v>0.93812868999999999</v>
      </c>
      <c r="EO42" s="3">
        <v>0.94145431999999996</v>
      </c>
      <c r="EP42" s="3">
        <v>0.94485443000000002</v>
      </c>
      <c r="EQ42" s="3">
        <v>0.94914659000000001</v>
      </c>
      <c r="ER42" s="3">
        <v>0.95157385000000005</v>
      </c>
      <c r="ES42" s="3">
        <v>0.95544488000000005</v>
      </c>
      <c r="ET42" s="3">
        <v>0.95925892999999995</v>
      </c>
      <c r="EU42" s="3">
        <v>0.96236664000000005</v>
      </c>
      <c r="EV42" s="3">
        <v>0.96510227999999998</v>
      </c>
      <c r="EW42" s="3">
        <v>0.96852508999999998</v>
      </c>
      <c r="EX42" s="3">
        <v>0.97181965999999997</v>
      </c>
      <c r="FG42" s="3">
        <v>100</v>
      </c>
      <c r="FH42" s="3">
        <v>100</v>
      </c>
      <c r="FI42" s="3">
        <v>100</v>
      </c>
      <c r="FJ42" s="3">
        <v>100</v>
      </c>
      <c r="FK42" s="3">
        <v>100</v>
      </c>
      <c r="FL42" s="3">
        <v>100</v>
      </c>
      <c r="FM42" s="3">
        <v>100</v>
      </c>
      <c r="FN42" s="3">
        <v>100</v>
      </c>
      <c r="FO42" s="3">
        <v>100</v>
      </c>
      <c r="FP42" s="3">
        <v>100</v>
      </c>
      <c r="FQ42" s="3">
        <v>100</v>
      </c>
      <c r="FR42" s="3">
        <v>100</v>
      </c>
      <c r="FS42" s="3">
        <v>100</v>
      </c>
      <c r="FT42" s="3">
        <v>100</v>
      </c>
      <c r="FU42" s="3">
        <v>100</v>
      </c>
      <c r="FV42" s="3">
        <v>100</v>
      </c>
      <c r="FW42" s="3">
        <v>100</v>
      </c>
      <c r="GF42" s="3">
        <v>367544.12</v>
      </c>
      <c r="GG42" s="3">
        <v>239931.75</v>
      </c>
      <c r="GH42" s="3">
        <v>182535.23</v>
      </c>
      <c r="GI42" s="3">
        <v>169899.8</v>
      </c>
      <c r="GJ42" s="3">
        <v>157142.76</v>
      </c>
      <c r="GK42" s="3">
        <v>143473.25</v>
      </c>
      <c r="GL42" s="3">
        <v>129205.41</v>
      </c>
      <c r="GM42" s="3">
        <v>114623.81</v>
      </c>
      <c r="GN42" s="3">
        <v>100454.24</v>
      </c>
      <c r="GO42" s="3">
        <v>86259.87</v>
      </c>
      <c r="GP42" s="3">
        <v>71657.259999999995</v>
      </c>
      <c r="GQ42" s="3">
        <v>56856.04</v>
      </c>
      <c r="GR42" s="3">
        <v>42936.51</v>
      </c>
      <c r="GS42" s="3">
        <v>30751.040000000001</v>
      </c>
      <c r="GT42" s="3">
        <v>19890.59</v>
      </c>
      <c r="GU42" s="3">
        <v>10433.530000000001</v>
      </c>
      <c r="GV42" s="3">
        <v>3132.48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K42" s="3">
        <v>37.33940724</v>
      </c>
      <c r="HL42" s="3">
        <v>1394.253708</v>
      </c>
      <c r="HM42" s="2">
        <f t="shared" si="41"/>
        <v>2.2374965435574268E-2</v>
      </c>
      <c r="HN42" s="5">
        <f t="shared" si="30"/>
        <v>37.299319093155269</v>
      </c>
      <c r="HO42" s="5">
        <f t="shared" si="31"/>
        <v>37.379495386844731</v>
      </c>
      <c r="HQ42" s="7">
        <v>4.9768518518518522E-5</v>
      </c>
      <c r="HR42" s="7">
        <v>4.398148148148148E-5</v>
      </c>
      <c r="HS42" s="7">
        <v>4.2824074074074079E-5</v>
      </c>
      <c r="HT42" s="7">
        <v>4.2824074074074079E-5</v>
      </c>
      <c r="HU42" s="7">
        <v>4.2824074074074079E-5</v>
      </c>
      <c r="HV42" s="7">
        <v>4.2824074074074079E-5</v>
      </c>
      <c r="HW42" s="7">
        <v>4.2824074074074079E-5</v>
      </c>
      <c r="HX42" s="7">
        <v>4.1666666666666665E-5</v>
      </c>
      <c r="HY42" s="7">
        <v>4.1666666666666665E-5</v>
      </c>
    </row>
    <row r="43" spans="1:233" thickBot="1">
      <c r="A43" s="3">
        <v>60</v>
      </c>
      <c r="B43" s="3">
        <v>60255.14</v>
      </c>
      <c r="C43" s="3">
        <v>3639817309</v>
      </c>
      <c r="D43" s="2">
        <f t="shared" si="32"/>
        <v>9135412.5803999901</v>
      </c>
      <c r="E43" s="2">
        <f t="shared" si="21"/>
        <v>0.10042523333333334</v>
      </c>
      <c r="F43" s="2">
        <f t="shared" si="22"/>
        <v>59445.11415277372</v>
      </c>
      <c r="G43" s="2">
        <f t="shared" si="23"/>
        <v>61065.165847226279</v>
      </c>
      <c r="H43" s="2">
        <f t="shared" si="33"/>
        <v>9.9075190254622872E-2</v>
      </c>
      <c r="I43" s="2">
        <f t="shared" si="34"/>
        <v>0.1017752764120438</v>
      </c>
      <c r="K43" s="3">
        <v>10000</v>
      </c>
      <c r="L43" s="3">
        <v>100000000</v>
      </c>
      <c r="N43" s="3">
        <v>0</v>
      </c>
      <c r="O43" s="3">
        <v>0</v>
      </c>
      <c r="P43" s="3">
        <v>2011.45</v>
      </c>
      <c r="Q43" s="3">
        <v>4141170.79</v>
      </c>
      <c r="R43" s="2">
        <f t="shared" si="35"/>
        <v>95239.6875</v>
      </c>
      <c r="S43" s="2">
        <f t="shared" si="36"/>
        <v>0.20114500000000002</v>
      </c>
      <c r="T43" s="2">
        <f t="shared" si="24"/>
        <v>1928.7427130477611</v>
      </c>
      <c r="U43" s="2">
        <f t="shared" si="25"/>
        <v>2094.1572869522392</v>
      </c>
      <c r="V43" s="2">
        <f t="shared" si="26"/>
        <v>0.21922199999999997</v>
      </c>
      <c r="W43" s="2">
        <f t="shared" si="27"/>
        <v>0.10052523333333341</v>
      </c>
      <c r="X43" s="3">
        <v>2192.2199999999998</v>
      </c>
      <c r="Y43" s="3">
        <v>539684.86</v>
      </c>
      <c r="Z43" s="3">
        <v>45620.93</v>
      </c>
      <c r="AA43" s="3">
        <v>2092426898</v>
      </c>
      <c r="AB43" s="2">
        <f t="shared" si="37"/>
        <v>11157643.935100079</v>
      </c>
      <c r="AC43" s="5">
        <f t="shared" si="42"/>
        <v>45220.583495582985</v>
      </c>
      <c r="AD43" s="5">
        <f t="shared" si="43"/>
        <v>46021.276504417016</v>
      </c>
      <c r="AF43" s="3">
        <v>45.416894220000003</v>
      </c>
      <c r="AG43" s="7">
        <v>4.6990740740740738E-4</v>
      </c>
      <c r="AH43" s="3">
        <v>1</v>
      </c>
      <c r="AI43" s="3">
        <v>1</v>
      </c>
      <c r="AJ43" s="3">
        <v>1.01</v>
      </c>
      <c r="AK43" s="3">
        <v>1.03</v>
      </c>
      <c r="AL43" s="3">
        <v>1.06</v>
      </c>
      <c r="AM43" s="3">
        <v>1.18</v>
      </c>
      <c r="AN43" s="3">
        <v>1.07</v>
      </c>
      <c r="AO43" s="3">
        <v>1.21</v>
      </c>
      <c r="AP43" s="3">
        <v>1.18</v>
      </c>
      <c r="AQ43" s="3">
        <v>1.62</v>
      </c>
      <c r="AR43" s="3">
        <v>1.27</v>
      </c>
      <c r="AS43" s="3">
        <v>1.97</v>
      </c>
      <c r="AT43" s="3">
        <v>1.33</v>
      </c>
      <c r="AU43" s="3">
        <v>2.15</v>
      </c>
      <c r="AV43" s="3">
        <v>1.49</v>
      </c>
      <c r="AW43" s="3">
        <v>2.73</v>
      </c>
      <c r="AX43" s="3">
        <v>1.63</v>
      </c>
      <c r="AY43" s="3">
        <v>3.31</v>
      </c>
      <c r="AZ43" s="3">
        <v>1.87</v>
      </c>
      <c r="BA43" s="3">
        <v>4.53</v>
      </c>
      <c r="BB43" s="3">
        <v>2.2999999999999998</v>
      </c>
      <c r="BC43" s="3">
        <v>7.78</v>
      </c>
      <c r="BD43" s="3">
        <v>2.83</v>
      </c>
      <c r="BE43" s="3">
        <v>11.67</v>
      </c>
      <c r="BF43" s="3">
        <v>3.42</v>
      </c>
      <c r="BG43" s="3">
        <v>17.38</v>
      </c>
      <c r="BH43" s="3">
        <v>4.91</v>
      </c>
      <c r="BI43" s="3">
        <v>43.21</v>
      </c>
      <c r="BJ43" s="3">
        <v>7.6</v>
      </c>
      <c r="BK43" s="3">
        <v>101.1</v>
      </c>
      <c r="BL43" s="3">
        <v>14.53</v>
      </c>
      <c r="BM43" s="3">
        <v>384.73</v>
      </c>
      <c r="BN43" s="3">
        <v>33.64</v>
      </c>
      <c r="BO43" s="3">
        <v>1723.6</v>
      </c>
      <c r="CH43" s="3">
        <v>2.75</v>
      </c>
      <c r="CI43" s="3">
        <v>13.55</v>
      </c>
      <c r="CJ43" s="3">
        <v>14.53</v>
      </c>
      <c r="CK43" s="3">
        <v>365.47</v>
      </c>
      <c r="CL43" s="3">
        <v>25.18</v>
      </c>
      <c r="CM43" s="3">
        <v>986.3</v>
      </c>
      <c r="CN43" s="3">
        <v>28.15</v>
      </c>
      <c r="CO43" s="3">
        <v>1182.1300000000001</v>
      </c>
      <c r="CP43" s="3">
        <v>35.03</v>
      </c>
      <c r="CQ43" s="3">
        <v>2140.11</v>
      </c>
      <c r="CR43" s="3">
        <v>40.49</v>
      </c>
      <c r="CS43" s="3">
        <v>3049.59</v>
      </c>
      <c r="CT43" s="3">
        <v>45.24</v>
      </c>
      <c r="CU43" s="3">
        <v>3665.8</v>
      </c>
      <c r="CV43" s="3">
        <v>56.6</v>
      </c>
      <c r="CW43" s="3">
        <v>5482.72</v>
      </c>
      <c r="CX43" s="3">
        <v>65.12</v>
      </c>
      <c r="CY43" s="3">
        <v>6941.96</v>
      </c>
      <c r="CZ43" s="3">
        <v>80.05</v>
      </c>
      <c r="DA43" s="3">
        <v>10384.629999999999</v>
      </c>
      <c r="DB43" s="3">
        <v>106.71</v>
      </c>
      <c r="DC43" s="3">
        <v>20687.009999999998</v>
      </c>
      <c r="DD43" s="3">
        <v>138.77000000000001</v>
      </c>
      <c r="DE43" s="3">
        <v>32518.95</v>
      </c>
      <c r="DF43" s="3">
        <v>176.1</v>
      </c>
      <c r="DG43" s="3">
        <v>51691.88</v>
      </c>
      <c r="DH43" s="3">
        <v>262.51</v>
      </c>
      <c r="DI43" s="3">
        <v>136393.25</v>
      </c>
      <c r="DJ43" s="3">
        <v>425.82</v>
      </c>
      <c r="DK43" s="3">
        <v>338931.04</v>
      </c>
      <c r="DL43" s="3">
        <v>840.17</v>
      </c>
      <c r="DM43" s="3">
        <v>1326157.49</v>
      </c>
      <c r="DN43" s="3">
        <v>1982.92</v>
      </c>
      <c r="DO43" s="3">
        <v>6053945.0800000001</v>
      </c>
      <c r="DP43" s="2">
        <f t="shared" si="38"/>
        <v>2121973.3535999996</v>
      </c>
      <c r="DQ43" s="5">
        <f t="shared" si="39"/>
        <v>1592.5245413315283</v>
      </c>
      <c r="DR43" s="5">
        <f t="shared" si="40"/>
        <v>2373.3154586684718</v>
      </c>
      <c r="EH43" s="3">
        <v>0.82846089999999994</v>
      </c>
      <c r="EI43" s="3">
        <v>0.90447396999999996</v>
      </c>
      <c r="EJ43" s="3">
        <v>0.92390399999999995</v>
      </c>
      <c r="EK43" s="3">
        <v>0.92637060000000004</v>
      </c>
      <c r="EL43" s="3">
        <v>0.93100329999999998</v>
      </c>
      <c r="EM43" s="3">
        <v>0.93506973999999998</v>
      </c>
      <c r="EN43" s="3">
        <v>0.93881084000000004</v>
      </c>
      <c r="EO43" s="3">
        <v>0.94312229000000003</v>
      </c>
      <c r="EP43" s="3">
        <v>0.94628546999999996</v>
      </c>
      <c r="EQ43" s="3">
        <v>0.95038069999999997</v>
      </c>
      <c r="ER43" s="3">
        <v>0.95296199999999998</v>
      </c>
      <c r="ES43" s="3">
        <v>0.95599458999999998</v>
      </c>
      <c r="ET43" s="3">
        <v>0.95925444000000004</v>
      </c>
      <c r="EU43" s="3">
        <v>0.96204542000000004</v>
      </c>
      <c r="EV43" s="3">
        <v>0.96532059999999997</v>
      </c>
      <c r="EW43" s="3">
        <v>0.96911804000000001</v>
      </c>
      <c r="EX43" s="3">
        <v>0.97188448000000005</v>
      </c>
      <c r="FG43" s="3">
        <v>100</v>
      </c>
      <c r="FH43" s="3">
        <v>100</v>
      </c>
      <c r="FI43" s="3">
        <v>100</v>
      </c>
      <c r="FJ43" s="3">
        <v>100</v>
      </c>
      <c r="FK43" s="3">
        <v>100</v>
      </c>
      <c r="FL43" s="3">
        <v>100</v>
      </c>
      <c r="FM43" s="3">
        <v>100</v>
      </c>
      <c r="FN43" s="3">
        <v>100</v>
      </c>
      <c r="FO43" s="3">
        <v>100</v>
      </c>
      <c r="FP43" s="3">
        <v>100</v>
      </c>
      <c r="FQ43" s="3">
        <v>100</v>
      </c>
      <c r="FR43" s="3">
        <v>100</v>
      </c>
      <c r="FS43" s="3">
        <v>100</v>
      </c>
      <c r="FT43" s="3">
        <v>100</v>
      </c>
      <c r="FU43" s="3">
        <v>100</v>
      </c>
      <c r="FV43" s="3">
        <v>100</v>
      </c>
      <c r="FW43" s="3">
        <v>100</v>
      </c>
      <c r="GF43" s="3">
        <v>416177.21</v>
      </c>
      <c r="GG43" s="3">
        <v>272394.99</v>
      </c>
      <c r="GH43" s="3">
        <v>207388.64</v>
      </c>
      <c r="GI43" s="3">
        <v>193049.88</v>
      </c>
      <c r="GJ43" s="3">
        <v>178562.98</v>
      </c>
      <c r="GK43" s="3">
        <v>163034.09</v>
      </c>
      <c r="GL43" s="3">
        <v>146809.29</v>
      </c>
      <c r="GM43" s="3">
        <v>130206.81</v>
      </c>
      <c r="GN43" s="3">
        <v>114069.86</v>
      </c>
      <c r="GO43" s="3">
        <v>97913.4</v>
      </c>
      <c r="GP43" s="3">
        <v>81289.929999999993</v>
      </c>
      <c r="GQ43" s="3">
        <v>64461.62</v>
      </c>
      <c r="GR43" s="3">
        <v>48640.38</v>
      </c>
      <c r="GS43" s="3">
        <v>34818.97</v>
      </c>
      <c r="GT43" s="3">
        <v>22501.38</v>
      </c>
      <c r="GU43" s="3">
        <v>11791.61</v>
      </c>
      <c r="GV43" s="3">
        <v>3539.82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K43" s="3">
        <v>40.427603179999998</v>
      </c>
      <c r="HL43" s="3">
        <v>1634.4164539999999</v>
      </c>
      <c r="HM43" s="2">
        <f t="shared" si="41"/>
        <v>2.5355120453923519E-2</v>
      </c>
      <c r="HN43" s="5">
        <f t="shared" si="30"/>
        <v>40.38492875942417</v>
      </c>
      <c r="HO43" s="5">
        <f t="shared" si="31"/>
        <v>40.470277600575827</v>
      </c>
      <c r="HQ43" s="7">
        <v>5.5555555555555551E-5</v>
      </c>
      <c r="HR43" s="7">
        <v>4.7453703703703694E-5</v>
      </c>
      <c r="HS43" s="7">
        <v>4.6296296296296294E-5</v>
      </c>
      <c r="HT43" s="7">
        <v>4.6296296296296294E-5</v>
      </c>
      <c r="HU43" s="7">
        <v>4.6296296296296294E-5</v>
      </c>
      <c r="HV43" s="7">
        <v>4.6296296296296294E-5</v>
      </c>
      <c r="HW43" s="7">
        <v>4.6296296296296294E-5</v>
      </c>
      <c r="HX43" s="7">
        <v>4.5138888888888887E-5</v>
      </c>
      <c r="HY43" s="7">
        <v>4.5138888888888887E-5</v>
      </c>
    </row>
    <row r="44" spans="1:233" thickBot="1">
      <c r="A44" s="3">
        <v>65</v>
      </c>
      <c r="B44" s="3">
        <v>62954.97</v>
      </c>
      <c r="C44" s="3">
        <v>3972935902</v>
      </c>
      <c r="D44" s="2">
        <f t="shared" si="32"/>
        <v>9607654.2990999222</v>
      </c>
      <c r="E44" s="2">
        <f t="shared" si="21"/>
        <v>9.6853800000000004E-2</v>
      </c>
      <c r="F44" s="2">
        <f t="shared" si="22"/>
        <v>62124.271401001213</v>
      </c>
      <c r="G44" s="2">
        <f t="shared" si="23"/>
        <v>63785.668598998789</v>
      </c>
      <c r="H44" s="2">
        <f t="shared" si="33"/>
        <v>9.5575802155386483E-2</v>
      </c>
      <c r="I44" s="2">
        <f t="shared" si="34"/>
        <v>9.8131797844613525E-2</v>
      </c>
      <c r="K44" s="3">
        <v>10000</v>
      </c>
      <c r="L44" s="3">
        <v>100000000</v>
      </c>
      <c r="N44" s="3">
        <v>0</v>
      </c>
      <c r="O44" s="3">
        <v>0</v>
      </c>
      <c r="P44" s="3">
        <v>2011.02</v>
      </c>
      <c r="Q44" s="3">
        <v>4132714.68</v>
      </c>
      <c r="R44" s="2">
        <f t="shared" si="35"/>
        <v>88513.239600000437</v>
      </c>
      <c r="S44" s="2">
        <f t="shared" si="36"/>
        <v>0.201102</v>
      </c>
      <c r="T44" s="2">
        <f t="shared" si="24"/>
        <v>1931.2868518053474</v>
      </c>
      <c r="U44" s="2">
        <f t="shared" si="25"/>
        <v>2090.7531481946526</v>
      </c>
      <c r="V44" s="2">
        <f t="shared" si="26"/>
        <v>0.21963000000000002</v>
      </c>
      <c r="W44" s="2">
        <f t="shared" si="27"/>
        <v>9.6953799999999979E-2</v>
      </c>
      <c r="X44" s="3">
        <v>2196.3000000000002</v>
      </c>
      <c r="Y44" s="3">
        <v>586980.03</v>
      </c>
      <c r="Z44" s="3">
        <v>48323.03</v>
      </c>
      <c r="AA44" s="3">
        <v>2347316715</v>
      </c>
      <c r="AB44" s="2">
        <f t="shared" si="37"/>
        <v>12201486.619100094</v>
      </c>
      <c r="AC44" s="5">
        <f t="shared" si="42"/>
        <v>47904.375112310809</v>
      </c>
      <c r="AD44" s="5">
        <f t="shared" si="43"/>
        <v>48741.684887689189</v>
      </c>
      <c r="AF44" s="3">
        <v>45.600577569999999</v>
      </c>
      <c r="AG44" s="7">
        <v>5.023148148148147E-4</v>
      </c>
      <c r="AH44" s="3">
        <v>1</v>
      </c>
      <c r="AI44" s="3">
        <v>1</v>
      </c>
      <c r="AJ44" s="3">
        <v>1</v>
      </c>
      <c r="AK44" s="3">
        <v>1</v>
      </c>
      <c r="AL44" s="3">
        <v>1.05</v>
      </c>
      <c r="AM44" s="3">
        <v>1.1499999999999999</v>
      </c>
      <c r="AN44" s="3">
        <v>1.1100000000000001</v>
      </c>
      <c r="AO44" s="3">
        <v>1.33</v>
      </c>
      <c r="AP44" s="3">
        <v>1.18</v>
      </c>
      <c r="AQ44" s="3">
        <v>1.54</v>
      </c>
      <c r="AR44" s="3">
        <v>1.25</v>
      </c>
      <c r="AS44" s="3">
        <v>1.77</v>
      </c>
      <c r="AT44" s="3">
        <v>1.29</v>
      </c>
      <c r="AU44" s="3">
        <v>1.93</v>
      </c>
      <c r="AV44" s="3">
        <v>1.38</v>
      </c>
      <c r="AW44" s="3">
        <v>2.2999999999999998</v>
      </c>
      <c r="AX44" s="3">
        <v>1.57</v>
      </c>
      <c r="AY44" s="3">
        <v>3.09</v>
      </c>
      <c r="AZ44" s="3">
        <v>1.72</v>
      </c>
      <c r="BA44" s="3">
        <v>3.64</v>
      </c>
      <c r="BB44" s="3">
        <v>2.15</v>
      </c>
      <c r="BC44" s="3">
        <v>6.81</v>
      </c>
      <c r="BD44" s="3">
        <v>3</v>
      </c>
      <c r="BE44" s="3">
        <v>13.64</v>
      </c>
      <c r="BF44" s="3">
        <v>3.8</v>
      </c>
      <c r="BG44" s="3">
        <v>22.6</v>
      </c>
      <c r="BH44" s="3">
        <v>5.04</v>
      </c>
      <c r="BI44" s="3">
        <v>42.72</v>
      </c>
      <c r="BJ44" s="3">
        <v>7.44</v>
      </c>
      <c r="BK44" s="3">
        <v>93.54</v>
      </c>
      <c r="BL44" s="3">
        <v>12.24</v>
      </c>
      <c r="BM44" s="3">
        <v>271.08</v>
      </c>
      <c r="BN44" s="3">
        <v>33.729999999999997</v>
      </c>
      <c r="BO44" s="3">
        <v>1574.43</v>
      </c>
      <c r="CH44" s="3">
        <v>2.52</v>
      </c>
      <c r="CI44" s="3">
        <v>9.84</v>
      </c>
      <c r="CJ44" s="3">
        <v>10.94</v>
      </c>
      <c r="CK44" s="3">
        <v>227.26</v>
      </c>
      <c r="CL44" s="3">
        <v>21.49</v>
      </c>
      <c r="CM44" s="3">
        <v>984.95</v>
      </c>
      <c r="CN44" s="3">
        <v>26.62</v>
      </c>
      <c r="CO44" s="3">
        <v>1372.78</v>
      </c>
      <c r="CP44" s="3">
        <v>31.5</v>
      </c>
      <c r="CQ44" s="3">
        <v>1848.74</v>
      </c>
      <c r="CR44" s="3">
        <v>37.51</v>
      </c>
      <c r="CS44" s="3">
        <v>2708.49</v>
      </c>
      <c r="CT44" s="3">
        <v>42.85</v>
      </c>
      <c r="CU44" s="3">
        <v>3329.23</v>
      </c>
      <c r="CV44" s="3">
        <v>49.69</v>
      </c>
      <c r="CW44" s="3">
        <v>4540.21</v>
      </c>
      <c r="CX44" s="3">
        <v>62.92</v>
      </c>
      <c r="CY44" s="3">
        <v>7018.16</v>
      </c>
      <c r="CZ44" s="3">
        <v>76.34</v>
      </c>
      <c r="DA44" s="3">
        <v>9236.68</v>
      </c>
      <c r="DB44" s="3">
        <v>104.15</v>
      </c>
      <c r="DC44" s="3">
        <v>20711.05</v>
      </c>
      <c r="DD44" s="3">
        <v>159.19999999999999</v>
      </c>
      <c r="DE44" s="3">
        <v>45464.52</v>
      </c>
      <c r="DF44" s="3">
        <v>211.23</v>
      </c>
      <c r="DG44" s="3">
        <v>79834.61</v>
      </c>
      <c r="DH44" s="3">
        <v>292.33999999999997</v>
      </c>
      <c r="DI44" s="3">
        <v>159329.42000000001</v>
      </c>
      <c r="DJ44" s="3">
        <v>449.7</v>
      </c>
      <c r="DK44" s="3">
        <v>363609.82</v>
      </c>
      <c r="DL44" s="3">
        <v>761.67</v>
      </c>
      <c r="DM44" s="3">
        <v>1092742.99</v>
      </c>
      <c r="DN44" s="3">
        <v>2162.37</v>
      </c>
      <c r="DO44" s="3">
        <v>6506758.9100000001</v>
      </c>
      <c r="DP44" s="2">
        <f t="shared" si="38"/>
        <v>1830914.8931000009</v>
      </c>
      <c r="DQ44" s="5">
        <f t="shared" si="39"/>
        <v>1799.7357058660687</v>
      </c>
      <c r="DR44" s="5">
        <f t="shared" si="40"/>
        <v>2525.0042941339311</v>
      </c>
      <c r="EH44" s="3">
        <v>0.83392208000000001</v>
      </c>
      <c r="EI44" s="3">
        <v>0.91133697000000002</v>
      </c>
      <c r="EJ44" s="3">
        <v>0.92578450000000001</v>
      </c>
      <c r="EK44" s="3">
        <v>0.92880841000000003</v>
      </c>
      <c r="EL44" s="3">
        <v>0.93119189000000002</v>
      </c>
      <c r="EM44" s="3">
        <v>0.93495888000000005</v>
      </c>
      <c r="EN44" s="3">
        <v>0.93900693999999996</v>
      </c>
      <c r="EO44" s="3">
        <v>0.94194619000000002</v>
      </c>
      <c r="EP44" s="3">
        <v>0.94511442000000001</v>
      </c>
      <c r="EQ44" s="3">
        <v>0.94895929999999995</v>
      </c>
      <c r="ER44" s="3">
        <v>0.95253032000000004</v>
      </c>
      <c r="ES44" s="3">
        <v>0.95649945999999997</v>
      </c>
      <c r="ET44" s="3">
        <v>0.95944647999999999</v>
      </c>
      <c r="EU44" s="3">
        <v>0.96257477000000002</v>
      </c>
      <c r="EV44" s="3">
        <v>0.96546237999999995</v>
      </c>
      <c r="EW44" s="3">
        <v>0.96826787999999997</v>
      </c>
      <c r="EX44" s="3">
        <v>0.97182062999999996</v>
      </c>
      <c r="FG44" s="3">
        <v>100</v>
      </c>
      <c r="FH44" s="3">
        <v>100</v>
      </c>
      <c r="FI44" s="3">
        <v>100</v>
      </c>
      <c r="FJ44" s="3">
        <v>100</v>
      </c>
      <c r="FK44" s="3">
        <v>100</v>
      </c>
      <c r="FL44" s="3">
        <v>100</v>
      </c>
      <c r="FM44" s="3">
        <v>100</v>
      </c>
      <c r="FN44" s="3">
        <v>100</v>
      </c>
      <c r="FO44" s="3">
        <v>100</v>
      </c>
      <c r="FP44" s="3">
        <v>100</v>
      </c>
      <c r="FQ44" s="3">
        <v>100</v>
      </c>
      <c r="FR44" s="3">
        <v>100</v>
      </c>
      <c r="FS44" s="3">
        <v>100</v>
      </c>
      <c r="FT44" s="3">
        <v>100</v>
      </c>
      <c r="FU44" s="3">
        <v>100</v>
      </c>
      <c r="FV44" s="3">
        <v>100</v>
      </c>
      <c r="FW44" s="3">
        <v>100</v>
      </c>
      <c r="GF44" s="3">
        <v>467053.82</v>
      </c>
      <c r="GG44" s="3">
        <v>306324.77</v>
      </c>
      <c r="GH44" s="3">
        <v>233292.53</v>
      </c>
      <c r="GI44" s="3">
        <v>217159.92</v>
      </c>
      <c r="GJ44" s="3">
        <v>200856.08</v>
      </c>
      <c r="GK44" s="3">
        <v>183367.35</v>
      </c>
      <c r="GL44" s="3">
        <v>165088.85</v>
      </c>
      <c r="GM44" s="3">
        <v>146370.29999999999</v>
      </c>
      <c r="GN44" s="3">
        <v>128180.65</v>
      </c>
      <c r="GO44" s="3">
        <v>109969.78</v>
      </c>
      <c r="GP44" s="3">
        <v>91245.26</v>
      </c>
      <c r="GQ44" s="3">
        <v>72302.080000000002</v>
      </c>
      <c r="GR44" s="3">
        <v>54512.26</v>
      </c>
      <c r="GS44" s="3">
        <v>38992.120000000003</v>
      </c>
      <c r="GT44" s="3">
        <v>25176.12</v>
      </c>
      <c r="GU44" s="3">
        <v>13182.73</v>
      </c>
      <c r="GV44" s="3">
        <v>3957.01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K44" s="3">
        <v>44.05661207</v>
      </c>
      <c r="HL44" s="3">
        <v>1941.0794430000001</v>
      </c>
      <c r="HM44" s="2">
        <f t="shared" si="41"/>
        <v>9.4375913530484468E-2</v>
      </c>
      <c r="HN44" s="5">
        <f t="shared" si="30"/>
        <v>43.974280693153666</v>
      </c>
      <c r="HO44" s="5">
        <f t="shared" si="31"/>
        <v>44.138943446846334</v>
      </c>
      <c r="HQ44" s="7">
        <v>5.7870370370370366E-5</v>
      </c>
      <c r="HR44" s="7">
        <v>5.0925925925925923E-5</v>
      </c>
      <c r="HS44" s="7">
        <v>4.9768518518518522E-5</v>
      </c>
      <c r="HT44" s="7">
        <v>4.9768518518518522E-5</v>
      </c>
      <c r="HU44" s="7">
        <v>4.8611111111111115E-5</v>
      </c>
      <c r="HV44" s="7">
        <v>4.9768518518518522E-5</v>
      </c>
      <c r="HW44" s="7">
        <v>4.8611111111111115E-5</v>
      </c>
      <c r="HX44" s="7">
        <v>4.8611111111111115E-5</v>
      </c>
      <c r="HY44" s="7">
        <v>4.8611111111111115E-5</v>
      </c>
    </row>
    <row r="45" spans="1:233" thickBot="1">
      <c r="A45" s="3">
        <v>70</v>
      </c>
      <c r="B45" s="3">
        <v>65085.7</v>
      </c>
      <c r="C45" s="3">
        <v>4245679645</v>
      </c>
      <c r="D45" s="2">
        <f t="shared" si="32"/>
        <v>9531300.5100002289</v>
      </c>
      <c r="E45" s="2">
        <f t="shared" si="21"/>
        <v>9.2979571428571425E-2</v>
      </c>
      <c r="F45" s="2">
        <f t="shared" si="22"/>
        <v>64258.308842305974</v>
      </c>
      <c r="G45" s="2">
        <f t="shared" si="23"/>
        <v>65913.091157694027</v>
      </c>
      <c r="H45" s="2">
        <f t="shared" si="33"/>
        <v>9.1797584060437101E-2</v>
      </c>
      <c r="I45" s="2">
        <f t="shared" si="34"/>
        <v>9.4161558796705749E-2</v>
      </c>
      <c r="K45" s="3">
        <v>10000</v>
      </c>
      <c r="L45" s="3">
        <v>100000000</v>
      </c>
      <c r="N45" s="3">
        <v>0</v>
      </c>
      <c r="O45" s="3">
        <v>0</v>
      </c>
      <c r="P45" s="3">
        <v>2040</v>
      </c>
      <c r="Q45" s="3">
        <v>4272230.82</v>
      </c>
      <c r="R45" s="2">
        <f t="shared" si="35"/>
        <v>110630.8200000003</v>
      </c>
      <c r="S45" s="2">
        <f t="shared" si="36"/>
        <v>0.20399999999999999</v>
      </c>
      <c r="T45" s="2">
        <f t="shared" si="24"/>
        <v>1950.859952795166</v>
      </c>
      <c r="U45" s="2">
        <f t="shared" si="25"/>
        <v>2129.140047204834</v>
      </c>
      <c r="V45" s="2">
        <f t="shared" si="26"/>
        <v>0.21990799999999999</v>
      </c>
      <c r="W45" s="2">
        <f t="shared" si="27"/>
        <v>9.3079571428571373E-2</v>
      </c>
      <c r="X45" s="3">
        <v>2199.08</v>
      </c>
      <c r="Y45" s="3">
        <v>634844.30000000005</v>
      </c>
      <c r="Z45" s="3">
        <v>50465.279999999999</v>
      </c>
      <c r="AA45" s="3">
        <v>2558558949</v>
      </c>
      <c r="AB45" s="2">
        <f t="shared" si="37"/>
        <v>11814463.521600246</v>
      </c>
      <c r="AC45" s="5">
        <f t="shared" si="42"/>
        <v>50053.318344508756</v>
      </c>
      <c r="AD45" s="5">
        <f t="shared" si="43"/>
        <v>50877.241655491242</v>
      </c>
      <c r="AF45" s="3">
        <v>45.778511330000001</v>
      </c>
      <c r="AG45" s="7">
        <v>5.3356481481481473E-4</v>
      </c>
      <c r="AH45" s="3">
        <v>1</v>
      </c>
      <c r="AI45" s="3">
        <v>1</v>
      </c>
      <c r="AJ45" s="3">
        <v>1</v>
      </c>
      <c r="AK45" s="3">
        <v>1</v>
      </c>
      <c r="AL45" s="3">
        <v>1.04</v>
      </c>
      <c r="AM45" s="3">
        <v>1.1200000000000001</v>
      </c>
      <c r="AN45" s="3">
        <v>1.05</v>
      </c>
      <c r="AO45" s="3">
        <v>1.1499999999999999</v>
      </c>
      <c r="AP45" s="3">
        <v>1.1200000000000001</v>
      </c>
      <c r="AQ45" s="3">
        <v>1.38</v>
      </c>
      <c r="AR45" s="3">
        <v>1.21</v>
      </c>
      <c r="AS45" s="3">
        <v>1.67</v>
      </c>
      <c r="AT45" s="3">
        <v>1.27</v>
      </c>
      <c r="AU45" s="3">
        <v>1.87</v>
      </c>
      <c r="AV45" s="3">
        <v>1.41</v>
      </c>
      <c r="AW45" s="3">
        <v>2.5099999999999998</v>
      </c>
      <c r="AX45" s="3">
        <v>1.59</v>
      </c>
      <c r="AY45" s="3">
        <v>3.33</v>
      </c>
      <c r="AZ45" s="3">
        <v>1.9</v>
      </c>
      <c r="BA45" s="3">
        <v>5.58</v>
      </c>
      <c r="BB45" s="3">
        <v>2.27</v>
      </c>
      <c r="BC45" s="3">
        <v>8.01</v>
      </c>
      <c r="BD45" s="3">
        <v>2.66</v>
      </c>
      <c r="BE45" s="3">
        <v>10.74</v>
      </c>
      <c r="BF45" s="3">
        <v>3.25</v>
      </c>
      <c r="BG45" s="3">
        <v>17.190000000000001</v>
      </c>
      <c r="BH45" s="3">
        <v>4.2</v>
      </c>
      <c r="BI45" s="3">
        <v>27.6</v>
      </c>
      <c r="BJ45" s="3">
        <v>6.66</v>
      </c>
      <c r="BK45" s="3">
        <v>74.64</v>
      </c>
      <c r="BL45" s="3">
        <v>12.88</v>
      </c>
      <c r="BM45" s="3">
        <v>271.52</v>
      </c>
      <c r="BN45" s="3">
        <v>29.38</v>
      </c>
      <c r="BO45" s="3">
        <v>1375.24</v>
      </c>
      <c r="CH45" s="3">
        <v>2.75</v>
      </c>
      <c r="CI45" s="3">
        <v>10.65</v>
      </c>
      <c r="CJ45" s="3">
        <v>10.92</v>
      </c>
      <c r="CK45" s="3">
        <v>204.24</v>
      </c>
      <c r="CL45" s="3">
        <v>25.04</v>
      </c>
      <c r="CM45" s="3">
        <v>1254.8</v>
      </c>
      <c r="CN45" s="3">
        <v>28.26</v>
      </c>
      <c r="CO45" s="3">
        <v>1459.46</v>
      </c>
      <c r="CP45" s="3">
        <v>32.43</v>
      </c>
      <c r="CQ45" s="3">
        <v>1961.71</v>
      </c>
      <c r="CR45" s="3">
        <v>40.22</v>
      </c>
      <c r="CS45" s="3">
        <v>2958.96</v>
      </c>
      <c r="CT45" s="3">
        <v>46.69</v>
      </c>
      <c r="CU45" s="3">
        <v>3823.55</v>
      </c>
      <c r="CV45" s="3">
        <v>59.34</v>
      </c>
      <c r="CW45" s="3">
        <v>6721.46</v>
      </c>
      <c r="CX45" s="3">
        <v>73.03</v>
      </c>
      <c r="CY45" s="3">
        <v>10062.65</v>
      </c>
      <c r="CZ45" s="3">
        <v>95.93</v>
      </c>
      <c r="DA45" s="3">
        <v>18999.37</v>
      </c>
      <c r="DB45" s="3">
        <v>122.54</v>
      </c>
      <c r="DC45" s="3">
        <v>29104.959999999999</v>
      </c>
      <c r="DD45" s="3">
        <v>151.05000000000001</v>
      </c>
      <c r="DE45" s="3">
        <v>40608.35</v>
      </c>
      <c r="DF45" s="3">
        <v>194.06</v>
      </c>
      <c r="DG45" s="3">
        <v>69475.42</v>
      </c>
      <c r="DH45" s="3">
        <v>261.13</v>
      </c>
      <c r="DI45" s="3">
        <v>117360.31</v>
      </c>
      <c r="DJ45" s="3">
        <v>433.68</v>
      </c>
      <c r="DK45" s="3">
        <v>337355.44</v>
      </c>
      <c r="DL45" s="3">
        <v>867.72</v>
      </c>
      <c r="DM45" s="3">
        <v>1269124.78</v>
      </c>
      <c r="DN45" s="3">
        <v>2018.29</v>
      </c>
      <c r="DO45" s="3">
        <v>6572782.8899999997</v>
      </c>
      <c r="DP45" s="2">
        <f t="shared" si="38"/>
        <v>2499288.3658999996</v>
      </c>
      <c r="DQ45" s="5">
        <f t="shared" si="39"/>
        <v>1594.6051081376613</v>
      </c>
      <c r="DR45" s="5">
        <f t="shared" si="40"/>
        <v>2441.9748918623386</v>
      </c>
      <c r="EH45" s="3">
        <v>0.84219869999999997</v>
      </c>
      <c r="EI45" s="3">
        <v>0.90632232000000001</v>
      </c>
      <c r="EJ45" s="3">
        <v>0.92408307000000001</v>
      </c>
      <c r="EK45" s="3">
        <v>0.92751651999999996</v>
      </c>
      <c r="EL45" s="3">
        <v>0.93029059999999997</v>
      </c>
      <c r="EM45" s="3">
        <v>0.93458364999999999</v>
      </c>
      <c r="EN45" s="3">
        <v>0.93842194000000001</v>
      </c>
      <c r="EO45" s="3">
        <v>0.94377940999999999</v>
      </c>
      <c r="EP45" s="3">
        <v>0.94696959000000003</v>
      </c>
      <c r="EQ45" s="3">
        <v>0.95022582</v>
      </c>
      <c r="ER45" s="3">
        <v>0.95315492999999996</v>
      </c>
      <c r="ES45" s="3">
        <v>0.95669287999999997</v>
      </c>
      <c r="ET45" s="3">
        <v>0.95921506999999995</v>
      </c>
      <c r="EU45" s="3">
        <v>0.96200943000000005</v>
      </c>
      <c r="EV45" s="3">
        <v>0.96509730999999999</v>
      </c>
      <c r="EW45" s="3">
        <v>0.96839534000000005</v>
      </c>
      <c r="EX45" s="3">
        <v>0.97196696000000005</v>
      </c>
      <c r="FG45" s="3">
        <v>100</v>
      </c>
      <c r="FH45" s="3">
        <v>100</v>
      </c>
      <c r="FI45" s="3">
        <v>100</v>
      </c>
      <c r="FJ45" s="3">
        <v>100</v>
      </c>
      <c r="FK45" s="3">
        <v>100</v>
      </c>
      <c r="FL45" s="3">
        <v>100</v>
      </c>
      <c r="FM45" s="3">
        <v>100</v>
      </c>
      <c r="FN45" s="3">
        <v>100</v>
      </c>
      <c r="FO45" s="3">
        <v>100</v>
      </c>
      <c r="FP45" s="3">
        <v>100</v>
      </c>
      <c r="FQ45" s="3">
        <v>100</v>
      </c>
      <c r="FR45" s="3">
        <v>100</v>
      </c>
      <c r="FS45" s="3">
        <v>100</v>
      </c>
      <c r="FT45" s="3">
        <v>100</v>
      </c>
      <c r="FU45" s="3">
        <v>100</v>
      </c>
      <c r="FV45" s="3">
        <v>100</v>
      </c>
      <c r="FW45" s="3">
        <v>100</v>
      </c>
      <c r="GF45" s="3">
        <v>519702.99</v>
      </c>
      <c r="GG45" s="3">
        <v>341493.26</v>
      </c>
      <c r="GH45" s="3">
        <v>260203.41</v>
      </c>
      <c r="GI45" s="3">
        <v>242218.6</v>
      </c>
      <c r="GJ45" s="3">
        <v>224037.72</v>
      </c>
      <c r="GK45" s="3">
        <v>204526.65</v>
      </c>
      <c r="GL45" s="3">
        <v>184118.68</v>
      </c>
      <c r="GM45" s="3">
        <v>163199.71</v>
      </c>
      <c r="GN45" s="3">
        <v>142868.32</v>
      </c>
      <c r="GO45" s="3">
        <v>122525.01</v>
      </c>
      <c r="GP45" s="3">
        <v>101605.44</v>
      </c>
      <c r="GQ45" s="3">
        <v>80453.81</v>
      </c>
      <c r="GR45" s="3">
        <v>60610.12</v>
      </c>
      <c r="GS45" s="3">
        <v>43335.27</v>
      </c>
      <c r="GT45" s="3">
        <v>27959.94</v>
      </c>
      <c r="GU45" s="3">
        <v>14628.04</v>
      </c>
      <c r="GV45" s="3">
        <v>4388.2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K45" s="3">
        <v>46.570705519999997</v>
      </c>
      <c r="HL45" s="3">
        <v>2168.8613890000001</v>
      </c>
      <c r="HM45" s="2">
        <f t="shared" si="41"/>
        <v>3.0776369441809948E-2</v>
      </c>
      <c r="HN45" s="5">
        <f t="shared" si="30"/>
        <v>46.523689757124252</v>
      </c>
      <c r="HO45" s="5">
        <f t="shared" si="31"/>
        <v>46.617721282875742</v>
      </c>
      <c r="HQ45" s="7">
        <v>6.2500000000000015E-5</v>
      </c>
      <c r="HR45" s="7">
        <v>5.4398148148148151E-5</v>
      </c>
      <c r="HS45" s="7">
        <v>5.3240740740740737E-5</v>
      </c>
      <c r="HT45" s="7">
        <v>5.2083333333333337E-5</v>
      </c>
      <c r="HU45" s="7">
        <v>5.2083333333333337E-5</v>
      </c>
      <c r="HV45" s="7">
        <v>5.2083333333333337E-5</v>
      </c>
      <c r="HW45" s="7">
        <v>5.2083333333333337E-5</v>
      </c>
      <c r="HX45" s="7">
        <v>5.2083333333333337E-5</v>
      </c>
      <c r="HY45" s="7">
        <v>5.2083333333333337E-5</v>
      </c>
    </row>
    <row r="46" spans="1:233" thickBot="1">
      <c r="A46" s="3">
        <v>75</v>
      </c>
      <c r="B46" s="3">
        <v>67893.759999999995</v>
      </c>
      <c r="C46" s="3">
        <v>4619373321</v>
      </c>
      <c r="D46" s="2">
        <f t="shared" si="32"/>
        <v>9810674.0624008179</v>
      </c>
      <c r="E46" s="2">
        <f t="shared" si="21"/>
        <v>9.0525013333333321E-2</v>
      </c>
      <c r="F46" s="2">
        <f t="shared" si="22"/>
        <v>67054.330518829665</v>
      </c>
      <c r="G46" s="2">
        <f t="shared" si="23"/>
        <v>68733.189481170324</v>
      </c>
      <c r="H46" s="2">
        <f t="shared" si="33"/>
        <v>8.9405774025106216E-2</v>
      </c>
      <c r="I46" s="2">
        <f t="shared" si="34"/>
        <v>9.1644252641560425E-2</v>
      </c>
      <c r="K46" s="3">
        <v>10000</v>
      </c>
      <c r="L46" s="3">
        <v>100000000</v>
      </c>
      <c r="N46" s="3">
        <v>0</v>
      </c>
      <c r="O46" s="3">
        <v>0</v>
      </c>
      <c r="P46" s="3">
        <v>2164.3200000000002</v>
      </c>
      <c r="Q46" s="3">
        <v>4799123.58</v>
      </c>
      <c r="R46" s="2">
        <f t="shared" si="35"/>
        <v>114842.51759999897</v>
      </c>
      <c r="S46" s="2">
        <f t="shared" si="36"/>
        <v>0.21643200000000001</v>
      </c>
      <c r="T46" s="2">
        <f t="shared" si="24"/>
        <v>2073.4990278399187</v>
      </c>
      <c r="U46" s="2">
        <f t="shared" si="25"/>
        <v>2255.1409721600817</v>
      </c>
      <c r="V46" s="2">
        <f t="shared" si="26"/>
        <v>0.21392600000000003</v>
      </c>
      <c r="W46" s="2">
        <f t="shared" si="27"/>
        <v>9.0625013333333393E-2</v>
      </c>
      <c r="X46" s="3">
        <v>2139.2600000000002</v>
      </c>
      <c r="Y46" s="3">
        <v>682031.24</v>
      </c>
      <c r="Z46" s="3">
        <v>53663.89</v>
      </c>
      <c r="AA46" s="3">
        <v>2892922725</v>
      </c>
      <c r="AB46" s="2">
        <f t="shared" si="37"/>
        <v>13109635.067900181</v>
      </c>
      <c r="AC46" s="5">
        <f t="shared" si="42"/>
        <v>53229.934603878035</v>
      </c>
      <c r="AD46" s="5">
        <f t="shared" si="43"/>
        <v>54097.845396121964</v>
      </c>
      <c r="AF46" s="3">
        <v>45.94775293</v>
      </c>
      <c r="AG46" s="7">
        <v>5.7638888888888887E-4</v>
      </c>
      <c r="AH46" s="3">
        <v>1</v>
      </c>
      <c r="AI46" s="3">
        <v>1</v>
      </c>
      <c r="AJ46" s="3">
        <v>1.01</v>
      </c>
      <c r="AK46" s="3">
        <v>1.03</v>
      </c>
      <c r="AL46" s="3">
        <v>1.07</v>
      </c>
      <c r="AM46" s="3">
        <v>1.21</v>
      </c>
      <c r="AN46" s="3">
        <v>1.1200000000000001</v>
      </c>
      <c r="AO46" s="3">
        <v>1.38</v>
      </c>
      <c r="AP46" s="3">
        <v>1.22</v>
      </c>
      <c r="AQ46" s="3">
        <v>1.76</v>
      </c>
      <c r="AR46" s="3">
        <v>1.27</v>
      </c>
      <c r="AS46" s="3">
        <v>1.93</v>
      </c>
      <c r="AT46" s="3">
        <v>1.32</v>
      </c>
      <c r="AU46" s="3">
        <v>2.08</v>
      </c>
      <c r="AV46" s="3">
        <v>1.5</v>
      </c>
      <c r="AW46" s="3">
        <v>2.9</v>
      </c>
      <c r="AX46" s="3">
        <v>1.66</v>
      </c>
      <c r="AY46" s="3">
        <v>3.58</v>
      </c>
      <c r="AZ46" s="3">
        <v>1.86</v>
      </c>
      <c r="BA46" s="3">
        <v>5.28</v>
      </c>
      <c r="BB46" s="3">
        <v>2.38</v>
      </c>
      <c r="BC46" s="3">
        <v>8.44</v>
      </c>
      <c r="BD46" s="3">
        <v>2.69</v>
      </c>
      <c r="BE46" s="3">
        <v>11.45</v>
      </c>
      <c r="BF46" s="3">
        <v>3.55</v>
      </c>
      <c r="BG46" s="3">
        <v>21.41</v>
      </c>
      <c r="BH46" s="3">
        <v>5.33</v>
      </c>
      <c r="BI46" s="3">
        <v>48.27</v>
      </c>
      <c r="BJ46" s="3">
        <v>7.11</v>
      </c>
      <c r="BK46" s="3">
        <v>86.31</v>
      </c>
      <c r="BL46" s="3">
        <v>11.42</v>
      </c>
      <c r="BM46" s="3">
        <v>192.1</v>
      </c>
      <c r="BN46" s="3">
        <v>27.89</v>
      </c>
      <c r="BO46" s="3">
        <v>1086.23</v>
      </c>
      <c r="CH46" s="3">
        <v>2.83</v>
      </c>
      <c r="CI46" s="3">
        <v>12.71</v>
      </c>
      <c r="CJ46" s="3">
        <v>13.78</v>
      </c>
      <c r="CK46" s="3">
        <v>399.1</v>
      </c>
      <c r="CL46" s="3">
        <v>26.98</v>
      </c>
      <c r="CM46" s="3">
        <v>1293.18</v>
      </c>
      <c r="CN46" s="3">
        <v>33.07</v>
      </c>
      <c r="CO46" s="3">
        <v>2100.5700000000002</v>
      </c>
      <c r="CP46" s="3">
        <v>42.4</v>
      </c>
      <c r="CQ46" s="3">
        <v>3465.76</v>
      </c>
      <c r="CR46" s="3">
        <v>46.89</v>
      </c>
      <c r="CS46" s="3">
        <v>4094.75</v>
      </c>
      <c r="CT46" s="3">
        <v>52.94</v>
      </c>
      <c r="CU46" s="3">
        <v>4757.7</v>
      </c>
      <c r="CV46" s="3">
        <v>68.47</v>
      </c>
      <c r="CW46" s="3">
        <v>8763.6299999999992</v>
      </c>
      <c r="CX46" s="3">
        <v>82.5</v>
      </c>
      <c r="CY46" s="3">
        <v>11693.28</v>
      </c>
      <c r="CZ46" s="3">
        <v>98.93</v>
      </c>
      <c r="DA46" s="3">
        <v>20463.11</v>
      </c>
      <c r="DB46" s="3">
        <v>139.56</v>
      </c>
      <c r="DC46" s="3">
        <v>36198.400000000001</v>
      </c>
      <c r="DD46" s="3">
        <v>166.07</v>
      </c>
      <c r="DE46" s="3">
        <v>52425.91</v>
      </c>
      <c r="DF46" s="3">
        <v>229.86</v>
      </c>
      <c r="DG46" s="3">
        <v>102374.18</v>
      </c>
      <c r="DH46" s="3">
        <v>360.27</v>
      </c>
      <c r="DI46" s="3">
        <v>240330.59</v>
      </c>
      <c r="DJ46" s="3">
        <v>495.22</v>
      </c>
      <c r="DK46" s="3">
        <v>441731.68</v>
      </c>
      <c r="DL46" s="3">
        <v>816.64</v>
      </c>
      <c r="DM46" s="3">
        <v>1012572.16</v>
      </c>
      <c r="DN46" s="3">
        <v>2052.87</v>
      </c>
      <c r="DO46" s="3">
        <v>5938180.6699999999</v>
      </c>
      <c r="DP46" s="2">
        <f t="shared" si="38"/>
        <v>1723905.4331</v>
      </c>
      <c r="DQ46" s="5">
        <f t="shared" si="39"/>
        <v>1700.9924874662001</v>
      </c>
      <c r="DR46" s="5">
        <f t="shared" si="40"/>
        <v>2404.7475125337996</v>
      </c>
      <c r="EH46" s="3">
        <v>0.82914082</v>
      </c>
      <c r="EI46" s="3">
        <v>0.90438717000000002</v>
      </c>
      <c r="EJ46" s="3">
        <v>0.92258474999999995</v>
      </c>
      <c r="EK46" s="3">
        <v>0.92756019999999995</v>
      </c>
      <c r="EL46" s="3">
        <v>0.93127601999999998</v>
      </c>
      <c r="EM46" s="3">
        <v>0.93444002999999998</v>
      </c>
      <c r="EN46" s="3">
        <v>0.93755580999999999</v>
      </c>
      <c r="EO46" s="3">
        <v>0.94107927000000002</v>
      </c>
      <c r="EP46" s="3">
        <v>0.94552097999999996</v>
      </c>
      <c r="EQ46" s="3">
        <v>0.94808921000000002</v>
      </c>
      <c r="ER46" s="3">
        <v>0.95277213999999999</v>
      </c>
      <c r="ES46" s="3">
        <v>0.95521796999999997</v>
      </c>
      <c r="ET46" s="3">
        <v>0.95863520000000002</v>
      </c>
      <c r="EU46" s="3">
        <v>0.96243727000000001</v>
      </c>
      <c r="EV46" s="3">
        <v>0.96515863999999996</v>
      </c>
      <c r="EW46" s="3">
        <v>0.96851204000000002</v>
      </c>
      <c r="EX46" s="3">
        <v>0.97172572000000002</v>
      </c>
      <c r="FG46" s="3">
        <v>100</v>
      </c>
      <c r="FH46" s="3">
        <v>100</v>
      </c>
      <c r="FI46" s="3">
        <v>100</v>
      </c>
      <c r="FJ46" s="3">
        <v>100</v>
      </c>
      <c r="FK46" s="3">
        <v>100</v>
      </c>
      <c r="FL46" s="3">
        <v>100</v>
      </c>
      <c r="FM46" s="3">
        <v>100</v>
      </c>
      <c r="FN46" s="3">
        <v>100</v>
      </c>
      <c r="FO46" s="3">
        <v>100</v>
      </c>
      <c r="FP46" s="3">
        <v>100</v>
      </c>
      <c r="FQ46" s="3">
        <v>100</v>
      </c>
      <c r="FR46" s="3">
        <v>100</v>
      </c>
      <c r="FS46" s="3">
        <v>100</v>
      </c>
      <c r="FT46" s="3">
        <v>100</v>
      </c>
      <c r="FU46" s="3">
        <v>100</v>
      </c>
      <c r="FV46" s="3">
        <v>100</v>
      </c>
      <c r="FW46" s="3">
        <v>100</v>
      </c>
      <c r="GF46" s="3">
        <v>574616.02</v>
      </c>
      <c r="GG46" s="3">
        <v>378248.21</v>
      </c>
      <c r="GH46" s="3">
        <v>288422.57</v>
      </c>
      <c r="GI46" s="3">
        <v>268519</v>
      </c>
      <c r="GJ46" s="3">
        <v>248383.97</v>
      </c>
      <c r="GK46" s="3">
        <v>226755.93</v>
      </c>
      <c r="GL46" s="3">
        <v>204102.43</v>
      </c>
      <c r="GM46" s="3">
        <v>180875.85</v>
      </c>
      <c r="GN46" s="3">
        <v>158290.25</v>
      </c>
      <c r="GO46" s="3">
        <v>135686.87</v>
      </c>
      <c r="GP46" s="3">
        <v>112455.07</v>
      </c>
      <c r="GQ46" s="3">
        <v>88974.81</v>
      </c>
      <c r="GR46" s="3">
        <v>66977.48</v>
      </c>
      <c r="GS46" s="3">
        <v>47851.82</v>
      </c>
      <c r="GT46" s="3">
        <v>30839.78</v>
      </c>
      <c r="GU46" s="3">
        <v>16109.67</v>
      </c>
      <c r="GV46" s="3">
        <v>4813.33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K46" s="3">
        <v>49.931630650000002</v>
      </c>
      <c r="HL46" s="3">
        <v>2493.1975579999998</v>
      </c>
      <c r="HM46" s="2">
        <f t="shared" si="41"/>
        <v>2.9818631980106147E-2</v>
      </c>
      <c r="HN46" s="5">
        <f t="shared" si="30"/>
        <v>49.885352216325785</v>
      </c>
      <c r="HO46" s="5">
        <f t="shared" si="31"/>
        <v>49.97790908367422</v>
      </c>
      <c r="HQ46" s="7">
        <v>6.712962962962963E-5</v>
      </c>
      <c r="HR46" s="7">
        <v>5.9027777777777773E-5</v>
      </c>
      <c r="HS46" s="7">
        <v>5.6712962962962972E-5</v>
      </c>
      <c r="HT46" s="7">
        <v>5.7870370370370366E-5</v>
      </c>
      <c r="HU46" s="7">
        <v>5.6712962962962972E-5</v>
      </c>
      <c r="HV46" s="7">
        <v>5.6712962962962972E-5</v>
      </c>
      <c r="HW46" s="7">
        <v>5.5555555555555551E-5</v>
      </c>
      <c r="HX46" s="7">
        <v>5.5555555555555551E-5</v>
      </c>
      <c r="HY46" s="7">
        <v>5.5555555555555551E-5</v>
      </c>
    </row>
    <row r="47" spans="1:233" thickBot="1">
      <c r="A47" s="3">
        <v>80</v>
      </c>
      <c r="B47" s="3">
        <v>70353.070000000007</v>
      </c>
      <c r="C47" s="3">
        <v>4962193170</v>
      </c>
      <c r="D47" s="2">
        <f t="shared" si="32"/>
        <v>12638711.575098991</v>
      </c>
      <c r="E47" s="2">
        <f t="shared" si="21"/>
        <v>8.7941337500000008E-2</v>
      </c>
      <c r="F47" s="2">
        <f t="shared" si="22"/>
        <v>69400.304121008783</v>
      </c>
      <c r="G47" s="2">
        <f t="shared" si="23"/>
        <v>71305.835878991231</v>
      </c>
      <c r="H47" s="2">
        <f t="shared" si="33"/>
        <v>8.6750380151260978E-2</v>
      </c>
      <c r="I47" s="2">
        <f t="shared" si="34"/>
        <v>8.9132294848739038E-2</v>
      </c>
      <c r="K47" s="3">
        <v>10000</v>
      </c>
      <c r="L47" s="3">
        <v>100000000</v>
      </c>
      <c r="N47" s="3">
        <v>0</v>
      </c>
      <c r="O47" s="3">
        <v>0</v>
      </c>
      <c r="P47" s="3">
        <v>2103.7199999999998</v>
      </c>
      <c r="Q47" s="3">
        <v>4525427.16</v>
      </c>
      <c r="R47" s="2">
        <f t="shared" si="35"/>
        <v>99789.321600001305</v>
      </c>
      <c r="S47" s="2">
        <f t="shared" si="36"/>
        <v>0.21037199999999998</v>
      </c>
      <c r="T47" s="2">
        <f t="shared" si="24"/>
        <v>2019.0602797394267</v>
      </c>
      <c r="U47" s="2">
        <f t="shared" si="25"/>
        <v>2188.3797202605729</v>
      </c>
      <c r="V47" s="2">
        <f t="shared" si="26"/>
        <v>0.22780100000000003</v>
      </c>
      <c r="W47" s="2">
        <f t="shared" si="27"/>
        <v>8.8041337499999983E-2</v>
      </c>
      <c r="X47" s="3">
        <v>2278.0100000000002</v>
      </c>
      <c r="Y47" s="3">
        <v>729566.93</v>
      </c>
      <c r="Z47" s="3">
        <v>56434.239999999998</v>
      </c>
      <c r="AA47" s="3">
        <v>3197780061</v>
      </c>
      <c r="AB47" s="2">
        <f t="shared" si="37"/>
        <v>12956616.622400284</v>
      </c>
      <c r="AC47" s="5">
        <f t="shared" si="42"/>
        <v>56002.824647401765</v>
      </c>
      <c r="AD47" s="5">
        <f t="shared" si="43"/>
        <v>56865.655352598231</v>
      </c>
      <c r="AF47" s="3">
        <v>46.060379709999999</v>
      </c>
      <c r="AG47" s="7">
        <v>6.111111111111111E-4</v>
      </c>
      <c r="AH47" s="3">
        <v>1</v>
      </c>
      <c r="AI47" s="3">
        <v>1</v>
      </c>
      <c r="AJ47" s="3">
        <v>1.01</v>
      </c>
      <c r="AK47" s="3">
        <v>1.03</v>
      </c>
      <c r="AL47" s="3">
        <v>1.05</v>
      </c>
      <c r="AM47" s="3">
        <v>1.1499999999999999</v>
      </c>
      <c r="AN47" s="3">
        <v>1.1000000000000001</v>
      </c>
      <c r="AO47" s="3">
        <v>1.3</v>
      </c>
      <c r="AP47" s="3">
        <v>1.1200000000000001</v>
      </c>
      <c r="AQ47" s="3">
        <v>1.36</v>
      </c>
      <c r="AR47" s="3">
        <v>1.21</v>
      </c>
      <c r="AS47" s="3">
        <v>1.67</v>
      </c>
      <c r="AT47" s="3">
        <v>1.28</v>
      </c>
      <c r="AU47" s="3">
        <v>1.88</v>
      </c>
      <c r="AV47" s="3">
        <v>1.38</v>
      </c>
      <c r="AW47" s="3">
        <v>2.2999999999999998</v>
      </c>
      <c r="AX47" s="3">
        <v>1.58</v>
      </c>
      <c r="AY47" s="3">
        <v>3.18</v>
      </c>
      <c r="AZ47" s="3">
        <v>1.83</v>
      </c>
      <c r="BA47" s="3">
        <v>4.43</v>
      </c>
      <c r="BB47" s="3">
        <v>2.2000000000000002</v>
      </c>
      <c r="BC47" s="3">
        <v>6.46</v>
      </c>
      <c r="BD47" s="3">
        <v>2.78</v>
      </c>
      <c r="BE47" s="3">
        <v>11.06</v>
      </c>
      <c r="BF47" s="3">
        <v>3.35</v>
      </c>
      <c r="BG47" s="3">
        <v>16.47</v>
      </c>
      <c r="BH47" s="3">
        <v>5.23</v>
      </c>
      <c r="BI47" s="3">
        <v>45.43</v>
      </c>
      <c r="BJ47" s="3">
        <v>6.61</v>
      </c>
      <c r="BK47" s="3">
        <v>72.23</v>
      </c>
      <c r="BL47" s="3">
        <v>10.86</v>
      </c>
      <c r="BM47" s="3">
        <v>202.4</v>
      </c>
      <c r="BN47" s="3">
        <v>25.19</v>
      </c>
      <c r="BO47" s="3">
        <v>985.77</v>
      </c>
      <c r="CH47" s="3">
        <v>2.65</v>
      </c>
      <c r="CI47" s="3">
        <v>11.03</v>
      </c>
      <c r="CJ47" s="3">
        <v>12.56</v>
      </c>
      <c r="CK47" s="3">
        <v>331.84</v>
      </c>
      <c r="CL47" s="3">
        <v>23.83</v>
      </c>
      <c r="CM47" s="3">
        <v>1164.01</v>
      </c>
      <c r="CN47" s="3">
        <v>28.33</v>
      </c>
      <c r="CO47" s="3">
        <v>1633.43</v>
      </c>
      <c r="CP47" s="3">
        <v>33.79</v>
      </c>
      <c r="CQ47" s="3">
        <v>2220.15</v>
      </c>
      <c r="CR47" s="3">
        <v>43.51</v>
      </c>
      <c r="CS47" s="3">
        <v>3741.09</v>
      </c>
      <c r="CT47" s="3">
        <v>51.5</v>
      </c>
      <c r="CU47" s="3">
        <v>4850.24</v>
      </c>
      <c r="CV47" s="3">
        <v>62.56</v>
      </c>
      <c r="CW47" s="3">
        <v>7225.32</v>
      </c>
      <c r="CX47" s="3">
        <v>82.29</v>
      </c>
      <c r="CY47" s="3">
        <v>12210.59</v>
      </c>
      <c r="CZ47" s="3">
        <v>102.97</v>
      </c>
      <c r="DA47" s="3">
        <v>18406.650000000001</v>
      </c>
      <c r="DB47" s="3">
        <v>135.59</v>
      </c>
      <c r="DC47" s="3">
        <v>29391.63</v>
      </c>
      <c r="DD47" s="3">
        <v>181.12</v>
      </c>
      <c r="DE47" s="3">
        <v>54026.8</v>
      </c>
      <c r="DF47" s="3">
        <v>226.97</v>
      </c>
      <c r="DG47" s="3">
        <v>85527.77</v>
      </c>
      <c r="DH47" s="3">
        <v>376.62</v>
      </c>
      <c r="DI47" s="3">
        <v>259464.76</v>
      </c>
      <c r="DJ47" s="3">
        <v>487.7</v>
      </c>
      <c r="DK47" s="3">
        <v>421112.32000000001</v>
      </c>
      <c r="DL47" s="3">
        <v>827.82</v>
      </c>
      <c r="DM47" s="3">
        <v>1223625.8799999999</v>
      </c>
      <c r="DN47" s="3">
        <v>1968.39</v>
      </c>
      <c r="DO47" s="3">
        <v>6103926.7699999996</v>
      </c>
      <c r="DP47" s="2">
        <f t="shared" si="38"/>
        <v>2229367.577899999</v>
      </c>
      <c r="DQ47" s="5">
        <f t="shared" si="39"/>
        <v>1568.2374079615508</v>
      </c>
      <c r="DR47" s="5">
        <f t="shared" si="40"/>
        <v>2368.5425920384491</v>
      </c>
      <c r="EH47" s="3">
        <v>0.82644220000000002</v>
      </c>
      <c r="EI47" s="3">
        <v>0.90695565</v>
      </c>
      <c r="EJ47" s="3">
        <v>0.92357542999999998</v>
      </c>
      <c r="EK47" s="3">
        <v>0.92645480999999996</v>
      </c>
      <c r="EL47" s="3">
        <v>0.92870821999999997</v>
      </c>
      <c r="EM47" s="3">
        <v>0.93436207999999998</v>
      </c>
      <c r="EN47" s="3">
        <v>0.93655379999999999</v>
      </c>
      <c r="EO47" s="3">
        <v>0.93998680999999995</v>
      </c>
      <c r="EP47" s="3">
        <v>0.94402609000000004</v>
      </c>
      <c r="EQ47" s="3">
        <v>0.94835742000000001</v>
      </c>
      <c r="ER47" s="3">
        <v>0.95189679999999999</v>
      </c>
      <c r="ES47" s="3">
        <v>0.95493697</v>
      </c>
      <c r="ET47" s="3">
        <v>0.95899345000000003</v>
      </c>
      <c r="EU47" s="3">
        <v>0.96331166999999995</v>
      </c>
      <c r="EV47" s="3">
        <v>0.96525287000000004</v>
      </c>
      <c r="EW47" s="3">
        <v>0.96839339000000002</v>
      </c>
      <c r="EX47" s="3">
        <v>0.97170687</v>
      </c>
      <c r="FG47" s="3">
        <v>100</v>
      </c>
      <c r="FH47" s="3">
        <v>100</v>
      </c>
      <c r="FI47" s="3">
        <v>100</v>
      </c>
      <c r="FJ47" s="3">
        <v>100</v>
      </c>
      <c r="FK47" s="3">
        <v>100</v>
      </c>
      <c r="FL47" s="3">
        <v>100</v>
      </c>
      <c r="FM47" s="3">
        <v>100</v>
      </c>
      <c r="FN47" s="3">
        <v>100</v>
      </c>
      <c r="FO47" s="3">
        <v>100</v>
      </c>
      <c r="FP47" s="3">
        <v>100</v>
      </c>
      <c r="FQ47" s="3">
        <v>100</v>
      </c>
      <c r="FR47" s="3">
        <v>100</v>
      </c>
      <c r="FS47" s="3">
        <v>100</v>
      </c>
      <c r="FT47" s="3">
        <v>100</v>
      </c>
      <c r="FU47" s="3">
        <v>100</v>
      </c>
      <c r="FV47" s="3">
        <v>100</v>
      </c>
      <c r="FW47" s="3">
        <v>100</v>
      </c>
      <c r="GF47" s="3">
        <v>631893.84</v>
      </c>
      <c r="GG47" s="3">
        <v>416563.54</v>
      </c>
      <c r="GH47" s="3">
        <v>317784.92</v>
      </c>
      <c r="GI47" s="3">
        <v>295859.03999999998</v>
      </c>
      <c r="GJ47" s="3">
        <v>273662.46000000002</v>
      </c>
      <c r="GK47" s="3">
        <v>249794.1</v>
      </c>
      <c r="GL47" s="3">
        <v>224774.44</v>
      </c>
      <c r="GM47" s="3">
        <v>199097.38</v>
      </c>
      <c r="GN47" s="3">
        <v>174134.71</v>
      </c>
      <c r="GO47" s="3">
        <v>149145.25</v>
      </c>
      <c r="GP47" s="3">
        <v>123494.97</v>
      </c>
      <c r="GQ47" s="3">
        <v>97606.61</v>
      </c>
      <c r="GR47" s="3">
        <v>73396.86</v>
      </c>
      <c r="GS47" s="3">
        <v>52404.39</v>
      </c>
      <c r="GT47" s="3">
        <v>33747.910000000003</v>
      </c>
      <c r="GU47" s="3">
        <v>17601.38</v>
      </c>
      <c r="GV47" s="3">
        <v>5250.01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K47" s="3">
        <v>52.864687179999997</v>
      </c>
      <c r="HL47" s="3">
        <v>2794.718226</v>
      </c>
      <c r="HM47" s="2">
        <f t="shared" si="41"/>
        <v>4.3075360743841884E-2</v>
      </c>
      <c r="HN47" s="5">
        <f t="shared" si="30"/>
        <v>52.809064839973118</v>
      </c>
      <c r="HO47" s="5">
        <f t="shared" si="31"/>
        <v>52.920309520026876</v>
      </c>
      <c r="HQ47" s="7">
        <v>7.0601851851851845E-5</v>
      </c>
      <c r="HR47" s="7">
        <v>6.2500000000000015E-5</v>
      </c>
      <c r="HS47" s="7">
        <v>6.0185185185185194E-5</v>
      </c>
      <c r="HT47" s="7">
        <v>6.0185185185185194E-5</v>
      </c>
      <c r="HU47" s="7">
        <v>6.0185185185185194E-5</v>
      </c>
      <c r="HV47" s="7">
        <v>6.0185185185185194E-5</v>
      </c>
      <c r="HW47" s="7">
        <v>5.9027777777777773E-5</v>
      </c>
      <c r="HX47" s="7">
        <v>6.0185185185185194E-5</v>
      </c>
      <c r="HY47" s="7">
        <v>5.9027777777777773E-5</v>
      </c>
    </row>
    <row r="48" spans="1:233" thickBot="1">
      <c r="A48" s="3">
        <v>85</v>
      </c>
      <c r="B48" s="3">
        <v>72235.33</v>
      </c>
      <c r="C48" s="3">
        <v>5232384582</v>
      </c>
      <c r="D48" s="2">
        <f t="shared" si="32"/>
        <v>14441681.791099548</v>
      </c>
      <c r="E48" s="2">
        <f t="shared" si="21"/>
        <v>8.4982741176470589E-2</v>
      </c>
      <c r="F48" s="2">
        <f t="shared" si="22"/>
        <v>71216.870696461599</v>
      </c>
      <c r="G48" s="2">
        <f t="shared" si="23"/>
        <v>73253.789303538404</v>
      </c>
      <c r="H48" s="2">
        <f t="shared" si="33"/>
        <v>8.3784553760543057E-2</v>
      </c>
      <c r="I48" s="2">
        <f t="shared" si="34"/>
        <v>8.6180928592398121E-2</v>
      </c>
      <c r="K48" s="3">
        <v>10000</v>
      </c>
      <c r="L48" s="3">
        <v>100000000</v>
      </c>
      <c r="N48" s="3">
        <v>0</v>
      </c>
      <c r="O48" s="3">
        <v>0</v>
      </c>
      <c r="P48" s="3">
        <v>2121.4699999999998</v>
      </c>
      <c r="Q48" s="3">
        <v>4605494.95</v>
      </c>
      <c r="R48" s="2">
        <f t="shared" si="35"/>
        <v>104859.98910000082</v>
      </c>
      <c r="S48" s="2">
        <f t="shared" si="36"/>
        <v>0.21214699999999997</v>
      </c>
      <c r="T48" s="2">
        <f t="shared" si="24"/>
        <v>2034.6859930798394</v>
      </c>
      <c r="U48" s="2">
        <f t="shared" si="25"/>
        <v>2208.2540069201605</v>
      </c>
      <c r="V48" s="2">
        <f t="shared" si="26"/>
        <v>0.23144299999999998</v>
      </c>
      <c r="W48" s="2">
        <f t="shared" si="27"/>
        <v>8.5082741176470522E-2</v>
      </c>
      <c r="X48" s="3">
        <v>2314.4299999999998</v>
      </c>
      <c r="Y48" s="3">
        <v>777679.67</v>
      </c>
      <c r="Z48" s="3">
        <v>58586.2</v>
      </c>
      <c r="AA48" s="3">
        <v>3449267542</v>
      </c>
      <c r="AB48" s="2">
        <f t="shared" si="37"/>
        <v>16924711.56000042</v>
      </c>
      <c r="AC48" s="5">
        <f t="shared" si="42"/>
        <v>58093.127899169813</v>
      </c>
      <c r="AD48" s="5">
        <f t="shared" si="43"/>
        <v>59079.272100830181</v>
      </c>
      <c r="AF48" s="3">
        <v>46.205772209999999</v>
      </c>
      <c r="AG48" s="7">
        <v>6.5740740740740733E-4</v>
      </c>
      <c r="AH48" s="3">
        <v>1</v>
      </c>
      <c r="AI48" s="3">
        <v>1</v>
      </c>
      <c r="AJ48" s="3">
        <v>1</v>
      </c>
      <c r="AK48" s="3">
        <v>1</v>
      </c>
      <c r="AL48" s="3">
        <v>1.03</v>
      </c>
      <c r="AM48" s="3">
        <v>1.0900000000000001</v>
      </c>
      <c r="AN48" s="3">
        <v>1.06</v>
      </c>
      <c r="AO48" s="3">
        <v>1.18</v>
      </c>
      <c r="AP48" s="3">
        <v>1.1100000000000001</v>
      </c>
      <c r="AQ48" s="3">
        <v>1.37</v>
      </c>
      <c r="AR48" s="3">
        <v>1.1599999999999999</v>
      </c>
      <c r="AS48" s="3">
        <v>1.58</v>
      </c>
      <c r="AT48" s="3">
        <v>1.22</v>
      </c>
      <c r="AU48" s="3">
        <v>1.78</v>
      </c>
      <c r="AV48" s="3">
        <v>1.28</v>
      </c>
      <c r="AW48" s="3">
        <v>2</v>
      </c>
      <c r="AX48" s="3">
        <v>1.47</v>
      </c>
      <c r="AY48" s="3">
        <v>2.71</v>
      </c>
      <c r="AZ48" s="3">
        <v>1.64</v>
      </c>
      <c r="BA48" s="3">
        <v>3.56</v>
      </c>
      <c r="BB48" s="3">
        <v>2.0499999999999998</v>
      </c>
      <c r="BC48" s="3">
        <v>5.87</v>
      </c>
      <c r="BD48" s="3">
        <v>2.5099999999999998</v>
      </c>
      <c r="BE48" s="3">
        <v>8.75</v>
      </c>
      <c r="BF48" s="3">
        <v>3.37</v>
      </c>
      <c r="BG48" s="3">
        <v>16.670000000000002</v>
      </c>
      <c r="BH48" s="3">
        <v>4.1900000000000004</v>
      </c>
      <c r="BI48" s="3">
        <v>24.85</v>
      </c>
      <c r="BJ48" s="3">
        <v>5.86</v>
      </c>
      <c r="BK48" s="3">
        <v>52.12</v>
      </c>
      <c r="BL48" s="3">
        <v>9.76</v>
      </c>
      <c r="BM48" s="3">
        <v>147.18</v>
      </c>
      <c r="BN48" s="3">
        <v>26.01</v>
      </c>
      <c r="BO48" s="3">
        <v>1000.39</v>
      </c>
      <c r="CH48" s="3">
        <v>2.79</v>
      </c>
      <c r="CI48" s="3">
        <v>14.07</v>
      </c>
      <c r="CJ48" s="3">
        <v>13.07</v>
      </c>
      <c r="CK48" s="3">
        <v>315.69</v>
      </c>
      <c r="CL48" s="3">
        <v>26.33</v>
      </c>
      <c r="CM48" s="3">
        <v>1252.43</v>
      </c>
      <c r="CN48" s="3">
        <v>30.69</v>
      </c>
      <c r="CO48" s="3">
        <v>1735.13</v>
      </c>
      <c r="CP48" s="3">
        <v>36.39</v>
      </c>
      <c r="CQ48" s="3">
        <v>2598.17</v>
      </c>
      <c r="CR48" s="3">
        <v>42.51</v>
      </c>
      <c r="CS48" s="3">
        <v>3673.91</v>
      </c>
      <c r="CT48" s="3">
        <v>49.02</v>
      </c>
      <c r="CU48" s="3">
        <v>4519.96</v>
      </c>
      <c r="CV48" s="3">
        <v>57.07</v>
      </c>
      <c r="CW48" s="3">
        <v>6150.85</v>
      </c>
      <c r="CX48" s="3">
        <v>76.430000000000007</v>
      </c>
      <c r="CY48" s="3">
        <v>10226.870000000001</v>
      </c>
      <c r="CZ48" s="3">
        <v>91.75</v>
      </c>
      <c r="DA48" s="3">
        <v>15477.11</v>
      </c>
      <c r="DB48" s="3">
        <v>131.4</v>
      </c>
      <c r="DC48" s="3">
        <v>31113.52</v>
      </c>
      <c r="DD48" s="3">
        <v>169.98</v>
      </c>
      <c r="DE48" s="3">
        <v>47822.26</v>
      </c>
      <c r="DF48" s="3">
        <v>243.86</v>
      </c>
      <c r="DG48" s="3">
        <v>98341.28</v>
      </c>
      <c r="DH48" s="3">
        <v>313.68</v>
      </c>
      <c r="DI48" s="3">
        <v>149659.84</v>
      </c>
      <c r="DJ48" s="3">
        <v>456.21</v>
      </c>
      <c r="DK48" s="3">
        <v>334369.03000000003</v>
      </c>
      <c r="DL48" s="3">
        <v>785.18</v>
      </c>
      <c r="DM48" s="3">
        <v>991268.92</v>
      </c>
      <c r="DN48" s="3">
        <v>2162.38</v>
      </c>
      <c r="DO48" s="3">
        <v>7012558.8399999999</v>
      </c>
      <c r="DP48" s="2">
        <f t="shared" si="38"/>
        <v>2336671.5755999992</v>
      </c>
      <c r="DQ48" s="5">
        <f t="shared" si="39"/>
        <v>1752.7104999809062</v>
      </c>
      <c r="DR48" s="5">
        <f t="shared" si="40"/>
        <v>2572.049500019094</v>
      </c>
      <c r="EH48" s="3">
        <v>0.83724297999999997</v>
      </c>
      <c r="EI48" s="3">
        <v>0.90684304999999998</v>
      </c>
      <c r="EJ48" s="3">
        <v>0.92399147999999998</v>
      </c>
      <c r="EK48" s="3">
        <v>0.92714483000000003</v>
      </c>
      <c r="EL48" s="3">
        <v>0.92976323999999999</v>
      </c>
      <c r="EM48" s="3">
        <v>0.93434784000000004</v>
      </c>
      <c r="EN48" s="3">
        <v>0.93757747000000002</v>
      </c>
      <c r="EO48" s="3">
        <v>0.93977743999999996</v>
      </c>
      <c r="EP48" s="3">
        <v>0.94393943000000002</v>
      </c>
      <c r="EQ48" s="3">
        <v>0.94717034</v>
      </c>
      <c r="ER48" s="3">
        <v>0.95142119999999997</v>
      </c>
      <c r="ES48" s="3">
        <v>0.95536010999999998</v>
      </c>
      <c r="ET48" s="3">
        <v>0.95940808</v>
      </c>
      <c r="EU48" s="3">
        <v>0.96300768999999997</v>
      </c>
      <c r="EV48" s="3">
        <v>0.96531960000000006</v>
      </c>
      <c r="EW48" s="3">
        <v>0.96853301999999997</v>
      </c>
      <c r="EX48" s="3">
        <v>0.97169103999999995</v>
      </c>
      <c r="FG48" s="3">
        <v>100</v>
      </c>
      <c r="FH48" s="3">
        <v>100</v>
      </c>
      <c r="FI48" s="3">
        <v>100</v>
      </c>
      <c r="FJ48" s="3">
        <v>100</v>
      </c>
      <c r="FK48" s="3">
        <v>100</v>
      </c>
      <c r="FL48" s="3">
        <v>100</v>
      </c>
      <c r="FM48" s="3">
        <v>100</v>
      </c>
      <c r="FN48" s="3">
        <v>100</v>
      </c>
      <c r="FO48" s="3">
        <v>100</v>
      </c>
      <c r="FP48" s="3">
        <v>100</v>
      </c>
      <c r="FQ48" s="3">
        <v>100</v>
      </c>
      <c r="FR48" s="3">
        <v>100</v>
      </c>
      <c r="FS48" s="3">
        <v>100</v>
      </c>
      <c r="FT48" s="3">
        <v>100</v>
      </c>
      <c r="FU48" s="3">
        <v>100</v>
      </c>
      <c r="FV48" s="3">
        <v>100</v>
      </c>
      <c r="FW48" s="3">
        <v>100</v>
      </c>
      <c r="GF48" s="3">
        <v>690682.62</v>
      </c>
      <c r="GG48" s="3">
        <v>455932.39</v>
      </c>
      <c r="GH48" s="3">
        <v>347911.48</v>
      </c>
      <c r="GI48" s="3">
        <v>323881.21999999997</v>
      </c>
      <c r="GJ48" s="3">
        <v>299545.84999999998</v>
      </c>
      <c r="GK48" s="3">
        <v>273370.27</v>
      </c>
      <c r="GL48" s="3">
        <v>245915.24</v>
      </c>
      <c r="GM48" s="3">
        <v>217730.59</v>
      </c>
      <c r="GN48" s="3">
        <v>190325.85</v>
      </c>
      <c r="GO48" s="3">
        <v>162895.46</v>
      </c>
      <c r="GP48" s="3">
        <v>134782.65</v>
      </c>
      <c r="GQ48" s="3">
        <v>106435.11</v>
      </c>
      <c r="GR48" s="3">
        <v>79954.78</v>
      </c>
      <c r="GS48" s="3">
        <v>57036.78</v>
      </c>
      <c r="GT48" s="3">
        <v>36686.480000000003</v>
      </c>
      <c r="GU48" s="3">
        <v>19111.23</v>
      </c>
      <c r="GV48" s="3">
        <v>5690.25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K48" s="3">
        <v>56.387603660000003</v>
      </c>
      <c r="HL48" s="3">
        <v>3179.6075000000001</v>
      </c>
      <c r="HM48" s="2">
        <f t="shared" si="41"/>
        <v>4.5653482754460128E-2</v>
      </c>
      <c r="HN48" s="5">
        <f t="shared" si="30"/>
        <v>56.3303409693074</v>
      </c>
      <c r="HO48" s="5">
        <f t="shared" si="31"/>
        <v>56.444866350692607</v>
      </c>
      <c r="HQ48" s="7">
        <v>7.6388888888888887E-5</v>
      </c>
      <c r="HR48" s="7">
        <v>6.5972222222222216E-5</v>
      </c>
      <c r="HS48" s="7">
        <v>6.4814814814814816E-5</v>
      </c>
      <c r="HT48" s="7">
        <v>6.4814814814814816E-5</v>
      </c>
      <c r="HU48" s="7">
        <v>6.4814814814814816E-5</v>
      </c>
      <c r="HV48" s="7">
        <v>6.4814814814814816E-5</v>
      </c>
      <c r="HW48" s="7">
        <v>6.4814814814814816E-5</v>
      </c>
      <c r="HX48" s="7">
        <v>6.4814814814814816E-5</v>
      </c>
      <c r="HY48" s="7">
        <v>6.3657407407407402E-5</v>
      </c>
    </row>
    <row r="49" spans="1:233" thickBot="1">
      <c r="A49" s="3">
        <v>90</v>
      </c>
      <c r="B49" s="3">
        <v>74624.460000000006</v>
      </c>
      <c r="C49" s="3">
        <v>5584118184</v>
      </c>
      <c r="D49" s="2">
        <f t="shared" si="32"/>
        <v>15308153.708398819</v>
      </c>
      <c r="E49" s="2">
        <f t="shared" si="21"/>
        <v>8.2916066666666677E-2</v>
      </c>
      <c r="F49" s="2">
        <f t="shared" si="22"/>
        <v>73575.892962585596</v>
      </c>
      <c r="G49" s="2">
        <f t="shared" si="23"/>
        <v>75673.027037414417</v>
      </c>
      <c r="H49" s="2">
        <f t="shared" si="33"/>
        <v>8.1750992180650656E-2</v>
      </c>
      <c r="I49" s="2">
        <f t="shared" si="34"/>
        <v>8.4081141152682684E-2</v>
      </c>
      <c r="K49" s="3">
        <v>10000</v>
      </c>
      <c r="L49" s="3">
        <v>100000000</v>
      </c>
      <c r="N49" s="3">
        <v>0</v>
      </c>
      <c r="O49" s="3">
        <v>0</v>
      </c>
      <c r="P49" s="3">
        <v>2116.88</v>
      </c>
      <c r="Q49" s="3">
        <v>4607451.4400000004</v>
      </c>
      <c r="R49" s="2">
        <f t="shared" si="35"/>
        <v>126270.5055999998</v>
      </c>
      <c r="S49" s="2">
        <f t="shared" si="36"/>
        <v>0.21168800000000002</v>
      </c>
      <c r="T49" s="2">
        <f t="shared" si="24"/>
        <v>2021.6473753684465</v>
      </c>
      <c r="U49" s="2">
        <f t="shared" si="25"/>
        <v>2212.1126246315539</v>
      </c>
      <c r="V49" s="2">
        <f t="shared" si="26"/>
        <v>0.23303699999999999</v>
      </c>
      <c r="W49" s="2">
        <f t="shared" si="27"/>
        <v>8.301606666666661E-2</v>
      </c>
      <c r="X49" s="3">
        <v>2330.37</v>
      </c>
      <c r="Y49" s="3">
        <v>825285.54</v>
      </c>
      <c r="Z49" s="3">
        <v>60872.959999999999</v>
      </c>
      <c r="AA49" s="3">
        <v>3723786129</v>
      </c>
      <c r="AB49" s="2">
        <f t="shared" si="37"/>
        <v>18268869.838399887</v>
      </c>
      <c r="AC49" s="5">
        <f t="shared" si="42"/>
        <v>60360.682085724315</v>
      </c>
      <c r="AD49" s="5">
        <f t="shared" si="43"/>
        <v>61385.237914275684</v>
      </c>
      <c r="AF49" s="3">
        <v>46.327824710000002</v>
      </c>
      <c r="AG49" s="7">
        <v>6.8402777777777776E-4</v>
      </c>
      <c r="AH49" s="3">
        <v>1</v>
      </c>
      <c r="AI49" s="3">
        <v>1</v>
      </c>
      <c r="AJ49" s="3">
        <v>1</v>
      </c>
      <c r="AK49" s="3">
        <v>1</v>
      </c>
      <c r="AL49" s="3">
        <v>1.04</v>
      </c>
      <c r="AM49" s="3">
        <v>1.1200000000000001</v>
      </c>
      <c r="AN49" s="3">
        <v>1.07</v>
      </c>
      <c r="AO49" s="3">
        <v>1.21</v>
      </c>
      <c r="AP49" s="3">
        <v>1.08</v>
      </c>
      <c r="AQ49" s="3">
        <v>1.24</v>
      </c>
      <c r="AR49" s="3">
        <v>1.1100000000000001</v>
      </c>
      <c r="AS49" s="3">
        <v>1.33</v>
      </c>
      <c r="AT49" s="3">
        <v>1.18</v>
      </c>
      <c r="AU49" s="3">
        <v>1.58</v>
      </c>
      <c r="AV49" s="3">
        <v>1.32</v>
      </c>
      <c r="AW49" s="3">
        <v>2.2000000000000002</v>
      </c>
      <c r="AX49" s="3">
        <v>1.4</v>
      </c>
      <c r="AY49" s="3">
        <v>2.58</v>
      </c>
      <c r="AZ49" s="3">
        <v>1.58</v>
      </c>
      <c r="BA49" s="3">
        <v>3.48</v>
      </c>
      <c r="BB49" s="3">
        <v>1.8</v>
      </c>
      <c r="BC49" s="3">
        <v>4.38</v>
      </c>
      <c r="BD49" s="3">
        <v>2.12</v>
      </c>
      <c r="BE49" s="3">
        <v>6.72</v>
      </c>
      <c r="BF49" s="3">
        <v>2.71</v>
      </c>
      <c r="BG49" s="3">
        <v>11.81</v>
      </c>
      <c r="BH49" s="3">
        <v>3.49</v>
      </c>
      <c r="BI49" s="3">
        <v>22.75</v>
      </c>
      <c r="BJ49" s="3">
        <v>5.36</v>
      </c>
      <c r="BK49" s="3">
        <v>44.26</v>
      </c>
      <c r="BL49" s="3">
        <v>9.09</v>
      </c>
      <c r="BM49" s="3">
        <v>149.35</v>
      </c>
      <c r="BN49" s="3">
        <v>24.87</v>
      </c>
      <c r="BO49" s="3">
        <v>922.87</v>
      </c>
      <c r="CH49" s="3">
        <v>2.8</v>
      </c>
      <c r="CI49" s="3">
        <v>12.4</v>
      </c>
      <c r="CJ49" s="3">
        <v>14.35</v>
      </c>
      <c r="CK49" s="3">
        <v>360.79</v>
      </c>
      <c r="CL49" s="3">
        <v>28.22</v>
      </c>
      <c r="CM49" s="3">
        <v>1422.56</v>
      </c>
      <c r="CN49" s="3">
        <v>33.159999999999997</v>
      </c>
      <c r="CO49" s="3">
        <v>1970.74</v>
      </c>
      <c r="CP49" s="3">
        <v>35.549999999999997</v>
      </c>
      <c r="CQ49" s="3">
        <v>2216.0700000000002</v>
      </c>
      <c r="CR49" s="3">
        <v>40.75</v>
      </c>
      <c r="CS49" s="3">
        <v>2927.03</v>
      </c>
      <c r="CT49" s="3">
        <v>48.76</v>
      </c>
      <c r="CU49" s="3">
        <v>4527.6400000000003</v>
      </c>
      <c r="CV49" s="3">
        <v>64.069999999999993</v>
      </c>
      <c r="CW49" s="3">
        <v>8568.51</v>
      </c>
      <c r="CX49" s="3">
        <v>76.680000000000007</v>
      </c>
      <c r="CY49" s="3">
        <v>11461.16</v>
      </c>
      <c r="CZ49" s="3">
        <v>94.27</v>
      </c>
      <c r="DA49" s="3">
        <v>17350.11</v>
      </c>
      <c r="DB49" s="3">
        <v>116.71</v>
      </c>
      <c r="DC49" s="3">
        <v>23420.11</v>
      </c>
      <c r="DD49" s="3">
        <v>148.13999999999999</v>
      </c>
      <c r="DE49" s="3">
        <v>40545</v>
      </c>
      <c r="DF49" s="3">
        <v>199.48</v>
      </c>
      <c r="DG49" s="3">
        <v>73757.06</v>
      </c>
      <c r="DH49" s="3">
        <v>266.64999999999998</v>
      </c>
      <c r="DI49" s="3">
        <v>155149.49</v>
      </c>
      <c r="DJ49" s="3">
        <v>436.09</v>
      </c>
      <c r="DK49" s="3">
        <v>313945.31</v>
      </c>
      <c r="DL49" s="3">
        <v>771.06</v>
      </c>
      <c r="DM49" s="3">
        <v>1135847.3400000001</v>
      </c>
      <c r="DN49" s="3">
        <v>2189.0100000000002</v>
      </c>
      <c r="DO49" s="3">
        <v>7249473.8300000001</v>
      </c>
      <c r="DP49" s="2">
        <f t="shared" si="38"/>
        <v>2457709.0498999991</v>
      </c>
      <c r="DQ49" s="5">
        <f t="shared" si="39"/>
        <v>1768.8641981644737</v>
      </c>
      <c r="DR49" s="5">
        <f t="shared" si="40"/>
        <v>2609.1558018355267</v>
      </c>
      <c r="EH49" s="3">
        <v>0.83204168000000001</v>
      </c>
      <c r="EI49" s="3">
        <v>0.90509181000000005</v>
      </c>
      <c r="EJ49" s="3">
        <v>0.92528811</v>
      </c>
      <c r="EK49" s="3">
        <v>0.92885406000000004</v>
      </c>
      <c r="EL49" s="3">
        <v>0.93166742000000002</v>
      </c>
      <c r="EM49" s="3">
        <v>0.93549126999999999</v>
      </c>
      <c r="EN49" s="3">
        <v>0.93892175</v>
      </c>
      <c r="EO49" s="3">
        <v>0.94255562000000004</v>
      </c>
      <c r="EP49" s="3">
        <v>0.94723561000000001</v>
      </c>
      <c r="EQ49" s="3">
        <v>0.94991327000000003</v>
      </c>
      <c r="ER49" s="3">
        <v>0.95323376999999998</v>
      </c>
      <c r="ES49" s="3">
        <v>0.95653823999999998</v>
      </c>
      <c r="ET49" s="3">
        <v>0.96008618000000001</v>
      </c>
      <c r="EU49" s="3">
        <v>0.96194447000000005</v>
      </c>
      <c r="EV49" s="3">
        <v>0.96573047000000001</v>
      </c>
      <c r="EW49" s="3">
        <v>0.96831838999999997</v>
      </c>
      <c r="EX49" s="3">
        <v>0.97178578999999998</v>
      </c>
      <c r="FG49" s="3">
        <v>100</v>
      </c>
      <c r="FH49" s="3">
        <v>100</v>
      </c>
      <c r="FI49" s="3">
        <v>100</v>
      </c>
      <c r="FJ49" s="3">
        <v>100</v>
      </c>
      <c r="FK49" s="3">
        <v>100</v>
      </c>
      <c r="FL49" s="3">
        <v>100</v>
      </c>
      <c r="FM49" s="3">
        <v>100</v>
      </c>
      <c r="FN49" s="3">
        <v>100</v>
      </c>
      <c r="FO49" s="3">
        <v>100</v>
      </c>
      <c r="FP49" s="3">
        <v>100</v>
      </c>
      <c r="FQ49" s="3">
        <v>100</v>
      </c>
      <c r="FR49" s="3">
        <v>100</v>
      </c>
      <c r="FS49" s="3">
        <v>100</v>
      </c>
      <c r="FT49" s="3">
        <v>100</v>
      </c>
      <c r="FU49" s="3">
        <v>100</v>
      </c>
      <c r="FV49" s="3">
        <v>100</v>
      </c>
      <c r="FW49" s="3">
        <v>100</v>
      </c>
      <c r="GF49" s="3">
        <v>751502.81</v>
      </c>
      <c r="GG49" s="3">
        <v>496548.43</v>
      </c>
      <c r="GH49" s="3">
        <v>378894.98</v>
      </c>
      <c r="GI49" s="3">
        <v>352685.76</v>
      </c>
      <c r="GJ49" s="3">
        <v>326151.33</v>
      </c>
      <c r="GK49" s="3">
        <v>297589.65000000002</v>
      </c>
      <c r="GL49" s="3">
        <v>267622.11</v>
      </c>
      <c r="GM49" s="3">
        <v>236846.58</v>
      </c>
      <c r="GN49" s="3">
        <v>206942.07</v>
      </c>
      <c r="GO49" s="3">
        <v>177009.58</v>
      </c>
      <c r="GP49" s="3">
        <v>146362.91</v>
      </c>
      <c r="GQ49" s="3">
        <v>115479.28</v>
      </c>
      <c r="GR49" s="3">
        <v>86667.13</v>
      </c>
      <c r="GS49" s="3">
        <v>61788.44</v>
      </c>
      <c r="GT49" s="3">
        <v>39717.01</v>
      </c>
      <c r="GU49" s="3">
        <v>20674.71</v>
      </c>
      <c r="GV49" s="3">
        <v>6148.08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K49" s="3">
        <v>59.391581629999997</v>
      </c>
      <c r="HL49" s="3">
        <v>3527.4101780000001</v>
      </c>
      <c r="HM49" s="2">
        <f t="shared" si="41"/>
        <v>5.020948704714101E-2</v>
      </c>
      <c r="HN49" s="5">
        <f t="shared" si="30"/>
        <v>59.331529600911267</v>
      </c>
      <c r="HO49" s="5">
        <f t="shared" si="31"/>
        <v>59.451633659088728</v>
      </c>
      <c r="HQ49" s="7">
        <v>7.8703703703703702E-5</v>
      </c>
      <c r="HR49" s="7">
        <v>6.9444444444444444E-5</v>
      </c>
      <c r="HS49" s="7">
        <v>6.8287037037037044E-5</v>
      </c>
      <c r="HT49" s="7">
        <v>6.712962962962963E-5</v>
      </c>
      <c r="HU49" s="7">
        <v>6.712962962962963E-5</v>
      </c>
      <c r="HV49" s="7">
        <v>6.712962962962963E-5</v>
      </c>
      <c r="HW49" s="7">
        <v>6.712962962962963E-5</v>
      </c>
      <c r="HX49" s="7">
        <v>6.712962962962963E-5</v>
      </c>
      <c r="HY49" s="7">
        <v>6.712962962962963E-5</v>
      </c>
    </row>
    <row r="50" spans="1:233" thickBot="1">
      <c r="A50" s="3">
        <v>95</v>
      </c>
      <c r="B50" s="3">
        <v>76985.97</v>
      </c>
      <c r="C50" s="3">
        <v>5940658836</v>
      </c>
      <c r="D50" s="2">
        <f t="shared" si="32"/>
        <v>13819259.159099579</v>
      </c>
      <c r="E50" s="2">
        <f t="shared" si="21"/>
        <v>8.1037863157894741E-2</v>
      </c>
      <c r="F50" s="2">
        <f t="shared" si="22"/>
        <v>75989.699720485864</v>
      </c>
      <c r="G50" s="2">
        <f t="shared" si="23"/>
        <v>77982.240279514139</v>
      </c>
      <c r="H50" s="2">
        <f t="shared" si="33"/>
        <v>7.9989157600511437E-2</v>
      </c>
      <c r="I50" s="2">
        <f t="shared" si="34"/>
        <v>8.2086568715278044E-2</v>
      </c>
      <c r="K50" s="3">
        <v>10000</v>
      </c>
      <c r="L50" s="3">
        <v>100000000</v>
      </c>
      <c r="N50" s="3">
        <v>0</v>
      </c>
      <c r="O50" s="3">
        <v>0</v>
      </c>
      <c r="P50" s="3">
        <v>2140.11</v>
      </c>
      <c r="Q50" s="3">
        <v>4715748.8899999997</v>
      </c>
      <c r="R50" s="2">
        <f t="shared" si="35"/>
        <v>135678.07789999899</v>
      </c>
      <c r="S50" s="2">
        <f t="shared" si="36"/>
        <v>0.21401100000000001</v>
      </c>
      <c r="T50" s="2">
        <f t="shared" si="24"/>
        <v>2041.3935258576894</v>
      </c>
      <c r="U50" s="2">
        <f t="shared" si="25"/>
        <v>2238.8264741423109</v>
      </c>
      <c r="V50" s="2">
        <f t="shared" si="26"/>
        <v>0.22675100000000001</v>
      </c>
      <c r="W50" s="2">
        <f t="shared" si="27"/>
        <v>8.113786315789473E-2</v>
      </c>
      <c r="X50" s="3">
        <v>2267.5100000000002</v>
      </c>
      <c r="Y50" s="3">
        <v>872919.03</v>
      </c>
      <c r="Z50" s="3">
        <v>63035.02</v>
      </c>
      <c r="AA50" s="3">
        <v>3991470499</v>
      </c>
      <c r="AB50" s="2">
        <f t="shared" si="37"/>
        <v>18056752.599600315</v>
      </c>
      <c r="AC50" s="5">
        <f t="shared" si="42"/>
        <v>62525.724761712088</v>
      </c>
      <c r="AD50" s="5">
        <f t="shared" si="43"/>
        <v>63544.315238287905</v>
      </c>
      <c r="AF50" s="3">
        <v>46.409849620000003</v>
      </c>
      <c r="AG50" s="7">
        <v>7.291666666666667E-4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1.02</v>
      </c>
      <c r="AQ50" s="3">
        <v>1.06</v>
      </c>
      <c r="AR50" s="3">
        <v>1.04</v>
      </c>
      <c r="AS50" s="3">
        <v>1.1200000000000001</v>
      </c>
      <c r="AT50" s="3">
        <v>1.05</v>
      </c>
      <c r="AU50" s="3">
        <v>1.1499999999999999</v>
      </c>
      <c r="AV50" s="3">
        <v>1.1599999999999999</v>
      </c>
      <c r="AW50" s="3">
        <v>1.5</v>
      </c>
      <c r="AX50" s="3">
        <v>1.3</v>
      </c>
      <c r="AY50" s="3">
        <v>2.14</v>
      </c>
      <c r="AZ50" s="3">
        <v>1.48</v>
      </c>
      <c r="BA50" s="3">
        <v>3</v>
      </c>
      <c r="BB50" s="3">
        <v>1.74</v>
      </c>
      <c r="BC50" s="3">
        <v>4.24</v>
      </c>
      <c r="BD50" s="3">
        <v>2.1800000000000002</v>
      </c>
      <c r="BE50" s="3">
        <v>7.48</v>
      </c>
      <c r="BF50" s="3">
        <v>3.07</v>
      </c>
      <c r="BG50" s="3">
        <v>15.89</v>
      </c>
      <c r="BH50" s="3">
        <v>3.74</v>
      </c>
      <c r="BI50" s="3">
        <v>24.2</v>
      </c>
      <c r="BJ50" s="3">
        <v>5.19</v>
      </c>
      <c r="BK50" s="3">
        <v>50.81</v>
      </c>
      <c r="BL50" s="3">
        <v>8.91</v>
      </c>
      <c r="BM50" s="3">
        <v>147.79</v>
      </c>
      <c r="BN50" s="3">
        <v>24.47</v>
      </c>
      <c r="BO50" s="3">
        <v>883.87</v>
      </c>
      <c r="CH50" s="3">
        <v>2.73</v>
      </c>
      <c r="CI50" s="3">
        <v>13.47</v>
      </c>
      <c r="CJ50" s="3">
        <v>12.9</v>
      </c>
      <c r="CK50" s="3">
        <v>327.7</v>
      </c>
      <c r="CL50" s="3">
        <v>22.78</v>
      </c>
      <c r="CM50" s="3">
        <v>967.48</v>
      </c>
      <c r="CN50" s="3">
        <v>24.11</v>
      </c>
      <c r="CO50" s="3">
        <v>1031.8900000000001</v>
      </c>
      <c r="CP50" s="3">
        <v>28.02</v>
      </c>
      <c r="CQ50" s="3">
        <v>1370.6</v>
      </c>
      <c r="CR50" s="3">
        <v>31.4</v>
      </c>
      <c r="CS50" s="3">
        <v>1760.88</v>
      </c>
      <c r="CT50" s="3">
        <v>36.130000000000003</v>
      </c>
      <c r="CU50" s="3">
        <v>2192.0100000000002</v>
      </c>
      <c r="CV50" s="3">
        <v>50.62</v>
      </c>
      <c r="CW50" s="3">
        <v>4558.04</v>
      </c>
      <c r="CX50" s="3">
        <v>65.67</v>
      </c>
      <c r="CY50" s="3">
        <v>9220.4699999999993</v>
      </c>
      <c r="CZ50" s="3">
        <v>82.02</v>
      </c>
      <c r="DA50" s="3">
        <v>14584.98</v>
      </c>
      <c r="DB50" s="3">
        <v>110.64</v>
      </c>
      <c r="DC50" s="3">
        <v>24554.5</v>
      </c>
      <c r="DD50" s="3">
        <v>152.02000000000001</v>
      </c>
      <c r="DE50" s="3">
        <v>48694.28</v>
      </c>
      <c r="DF50" s="3">
        <v>237.72</v>
      </c>
      <c r="DG50" s="3">
        <v>116419.74</v>
      </c>
      <c r="DH50" s="3">
        <v>300.43</v>
      </c>
      <c r="DI50" s="3">
        <v>183804.07</v>
      </c>
      <c r="DJ50" s="3">
        <v>441.66</v>
      </c>
      <c r="DK50" s="3">
        <v>411227.92</v>
      </c>
      <c r="DL50" s="3">
        <v>799.37</v>
      </c>
      <c r="DM50" s="3">
        <v>1261431.97</v>
      </c>
      <c r="DN50" s="3">
        <v>2279.64</v>
      </c>
      <c r="DO50" s="3">
        <v>7766707.9800000004</v>
      </c>
      <c r="DP50" s="2">
        <f t="shared" si="38"/>
        <v>2569949.4504000014</v>
      </c>
      <c r="DQ50" s="5">
        <f t="shared" si="39"/>
        <v>1850.0075415828899</v>
      </c>
      <c r="DR50" s="5">
        <f t="shared" si="40"/>
        <v>2709.2724584171096</v>
      </c>
      <c r="EH50" s="3">
        <v>0.83425640999999995</v>
      </c>
      <c r="EI50" s="3">
        <v>0.90569544000000002</v>
      </c>
      <c r="EJ50" s="3">
        <v>0.92606949000000005</v>
      </c>
      <c r="EK50" s="3">
        <v>0.92941602999999995</v>
      </c>
      <c r="EL50" s="3">
        <v>0.93403853999999997</v>
      </c>
      <c r="EM50" s="3">
        <v>0.93579867000000005</v>
      </c>
      <c r="EN50" s="3">
        <v>0.93931085000000003</v>
      </c>
      <c r="EO50" s="3">
        <v>0.94376400000000005</v>
      </c>
      <c r="EP50" s="3">
        <v>0.94642163999999995</v>
      </c>
      <c r="EQ50" s="3">
        <v>0.95029954999999999</v>
      </c>
      <c r="ER50" s="3">
        <v>0.95333025000000005</v>
      </c>
      <c r="ES50" s="3">
        <v>0.95624931000000002</v>
      </c>
      <c r="ET50" s="3">
        <v>0.96010684000000002</v>
      </c>
      <c r="EU50" s="3">
        <v>0.96298077999999998</v>
      </c>
      <c r="EV50" s="3">
        <v>0.96594771000000001</v>
      </c>
      <c r="EW50" s="3">
        <v>0.96858500999999997</v>
      </c>
      <c r="EX50" s="3">
        <v>0.97208285000000005</v>
      </c>
      <c r="FG50" s="3">
        <v>100</v>
      </c>
      <c r="FH50" s="3">
        <v>100</v>
      </c>
      <c r="FI50" s="3">
        <v>100</v>
      </c>
      <c r="FJ50" s="3">
        <v>100</v>
      </c>
      <c r="FK50" s="3">
        <v>100</v>
      </c>
      <c r="FL50" s="3">
        <v>100</v>
      </c>
      <c r="FM50" s="3">
        <v>100</v>
      </c>
      <c r="FN50" s="3">
        <v>100</v>
      </c>
      <c r="FO50" s="3">
        <v>100</v>
      </c>
      <c r="FP50" s="3">
        <v>100</v>
      </c>
      <c r="FQ50" s="3">
        <v>100</v>
      </c>
      <c r="FR50" s="3">
        <v>100</v>
      </c>
      <c r="FS50" s="3">
        <v>100</v>
      </c>
      <c r="FT50" s="3">
        <v>100</v>
      </c>
      <c r="FU50" s="3">
        <v>100</v>
      </c>
      <c r="FV50" s="3">
        <v>100</v>
      </c>
      <c r="FW50" s="3">
        <v>100</v>
      </c>
      <c r="GF50" s="3">
        <v>814183.12</v>
      </c>
      <c r="GG50" s="3">
        <v>538490.68999999994</v>
      </c>
      <c r="GH50" s="3">
        <v>410933.65</v>
      </c>
      <c r="GI50" s="3">
        <v>382482.62</v>
      </c>
      <c r="GJ50" s="3">
        <v>353666.46</v>
      </c>
      <c r="GK50" s="3">
        <v>322640.98</v>
      </c>
      <c r="GL50" s="3">
        <v>290077.42</v>
      </c>
      <c r="GM50" s="3">
        <v>256635.73</v>
      </c>
      <c r="GN50" s="3">
        <v>224133.74</v>
      </c>
      <c r="GO50" s="3">
        <v>191622.95</v>
      </c>
      <c r="GP50" s="3">
        <v>158347.81</v>
      </c>
      <c r="GQ50" s="3">
        <v>124846.69</v>
      </c>
      <c r="GR50" s="3">
        <v>93616.05</v>
      </c>
      <c r="GS50" s="3">
        <v>66695.14</v>
      </c>
      <c r="GT50" s="3">
        <v>42829.8</v>
      </c>
      <c r="GU50" s="3">
        <v>22270.11</v>
      </c>
      <c r="GV50" s="3">
        <v>6616.1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K50" s="3">
        <v>62.78062422</v>
      </c>
      <c r="HL50" s="3">
        <v>3941.450069</v>
      </c>
      <c r="HM50" s="2">
        <f t="shared" si="41"/>
        <v>4.3291547149237886E-2</v>
      </c>
      <c r="HN50" s="5">
        <f t="shared" si="30"/>
        <v>62.724862476102892</v>
      </c>
      <c r="HO50" s="5">
        <f t="shared" si="31"/>
        <v>62.836385963897108</v>
      </c>
      <c r="HQ50" s="7">
        <v>8.5648148148148158E-5</v>
      </c>
      <c r="HR50" s="7">
        <v>7.4074074074074073E-5</v>
      </c>
      <c r="HS50" s="7">
        <v>7.2916666666666673E-5</v>
      </c>
      <c r="HT50" s="7">
        <v>7.1759259259259259E-5</v>
      </c>
      <c r="HU50" s="7">
        <v>7.1759259259259259E-5</v>
      </c>
      <c r="HV50" s="7">
        <v>7.0601851851851845E-5</v>
      </c>
      <c r="HW50" s="7">
        <v>7.0601851851851845E-5</v>
      </c>
      <c r="HX50" s="7">
        <v>7.0601851851851845E-5</v>
      </c>
      <c r="HY50" s="7">
        <v>7.0601851851851845E-5</v>
      </c>
    </row>
    <row r="51" spans="1:233" thickBot="1">
      <c r="A51" s="3">
        <v>100</v>
      </c>
      <c r="B51" s="3">
        <v>79134.23</v>
      </c>
      <c r="C51" s="3">
        <v>6274436872</v>
      </c>
      <c r="D51" s="2">
        <f t="shared" si="32"/>
        <v>12210514.307100296</v>
      </c>
      <c r="E51" s="2">
        <f t="shared" si="21"/>
        <v>7.913423E-2</v>
      </c>
      <c r="F51" s="2">
        <f t="shared" si="22"/>
        <v>78197.742958128525</v>
      </c>
      <c r="G51" s="2">
        <f t="shared" si="23"/>
        <v>80070.717041871467</v>
      </c>
      <c r="H51" s="2">
        <f t="shared" si="33"/>
        <v>7.8197742958128522E-2</v>
      </c>
      <c r="I51" s="2">
        <f t="shared" si="34"/>
        <v>8.0070717041871464E-2</v>
      </c>
      <c r="K51" s="3">
        <v>10000</v>
      </c>
      <c r="L51" s="3">
        <v>100000000</v>
      </c>
      <c r="N51" s="3">
        <v>0</v>
      </c>
      <c r="O51" s="3">
        <v>0</v>
      </c>
      <c r="P51" s="3">
        <v>2117.54</v>
      </c>
      <c r="Q51" s="3">
        <v>4564400.32</v>
      </c>
      <c r="R51" s="2">
        <f t="shared" si="35"/>
        <v>80424.668400000781</v>
      </c>
      <c r="S51" s="2">
        <f t="shared" si="36"/>
        <v>0.211754</v>
      </c>
      <c r="T51" s="2">
        <f t="shared" si="24"/>
        <v>2041.5372277929175</v>
      </c>
      <c r="U51" s="2">
        <f t="shared" si="25"/>
        <v>2193.5427722070822</v>
      </c>
      <c r="V51" s="2">
        <f t="shared" si="26"/>
        <v>0.23772299999999999</v>
      </c>
      <c r="W51" s="2">
        <f t="shared" si="27"/>
        <v>7.9234229999999961E-2</v>
      </c>
      <c r="X51" s="3">
        <v>2377.23</v>
      </c>
      <c r="Y51" s="3">
        <v>920765.77</v>
      </c>
      <c r="Z51" s="3">
        <v>65663.58</v>
      </c>
      <c r="AA51" s="3">
        <v>4326522609</v>
      </c>
      <c r="AB51" s="2">
        <f t="shared" si="37"/>
        <v>14816870.583600044</v>
      </c>
      <c r="AC51" s="5">
        <f t="shared" si="42"/>
        <v>65202.232644356453</v>
      </c>
      <c r="AD51" s="5">
        <f t="shared" si="43"/>
        <v>66124.927355643551</v>
      </c>
      <c r="AF51" s="3">
        <v>46.497694729999999</v>
      </c>
      <c r="AG51" s="7">
        <v>7.5231481481481471E-4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 s="3">
        <v>1</v>
      </c>
      <c r="AP51" s="3">
        <v>1.03</v>
      </c>
      <c r="AQ51" s="3">
        <v>1.0900000000000001</v>
      </c>
      <c r="AR51" s="3">
        <v>1.08</v>
      </c>
      <c r="AS51" s="3">
        <v>1.24</v>
      </c>
      <c r="AT51" s="3">
        <v>1.1399999999999999</v>
      </c>
      <c r="AU51" s="3">
        <v>1.44</v>
      </c>
      <c r="AV51" s="3">
        <v>1.21</v>
      </c>
      <c r="AW51" s="3">
        <v>1.69</v>
      </c>
      <c r="AX51" s="3">
        <v>1.31</v>
      </c>
      <c r="AY51" s="3">
        <v>2.0499999999999998</v>
      </c>
      <c r="AZ51" s="3">
        <v>1.45</v>
      </c>
      <c r="BA51" s="3">
        <v>2.75</v>
      </c>
      <c r="BB51" s="3">
        <v>1.81</v>
      </c>
      <c r="BC51" s="3">
        <v>4.51</v>
      </c>
      <c r="BD51" s="3">
        <v>2.13</v>
      </c>
      <c r="BE51" s="3">
        <v>6.29</v>
      </c>
      <c r="BF51" s="3">
        <v>2.78</v>
      </c>
      <c r="BG51" s="3">
        <v>11.28</v>
      </c>
      <c r="BH51" s="3">
        <v>3.57</v>
      </c>
      <c r="BI51" s="3">
        <v>17.63</v>
      </c>
      <c r="BJ51" s="3">
        <v>4.75</v>
      </c>
      <c r="BK51" s="3">
        <v>32.81</v>
      </c>
      <c r="BL51" s="3">
        <v>8.39</v>
      </c>
      <c r="BM51" s="3">
        <v>118.01</v>
      </c>
      <c r="BN51" s="3">
        <v>20.46</v>
      </c>
      <c r="BO51" s="3">
        <v>643.96</v>
      </c>
      <c r="CH51" s="3">
        <v>2.41</v>
      </c>
      <c r="CI51" s="3">
        <v>8.83</v>
      </c>
      <c r="CJ51" s="3">
        <v>12.15</v>
      </c>
      <c r="CK51" s="3">
        <v>245.85</v>
      </c>
      <c r="CL51" s="3">
        <v>21.56</v>
      </c>
      <c r="CM51" s="3">
        <v>861.48</v>
      </c>
      <c r="CN51" s="3">
        <v>24.16</v>
      </c>
      <c r="CO51" s="3">
        <v>1033.24</v>
      </c>
      <c r="CP51" s="3">
        <v>30.75</v>
      </c>
      <c r="CQ51" s="3">
        <v>1770.95</v>
      </c>
      <c r="CR51" s="3">
        <v>37.22</v>
      </c>
      <c r="CS51" s="3">
        <v>2827.42</v>
      </c>
      <c r="CT51" s="3">
        <v>45.03</v>
      </c>
      <c r="CU51" s="3">
        <v>4177.59</v>
      </c>
      <c r="CV51" s="3">
        <v>54.56</v>
      </c>
      <c r="CW51" s="3">
        <v>6138.8</v>
      </c>
      <c r="CX51" s="3">
        <v>67.400000000000006</v>
      </c>
      <c r="CY51" s="3">
        <v>8867.6200000000008</v>
      </c>
      <c r="CZ51" s="3">
        <v>82.99</v>
      </c>
      <c r="DA51" s="3">
        <v>14744.71</v>
      </c>
      <c r="DB51" s="3">
        <v>122.74</v>
      </c>
      <c r="DC51" s="3">
        <v>28267.02</v>
      </c>
      <c r="DD51" s="3">
        <v>158.25</v>
      </c>
      <c r="DE51" s="3">
        <v>43660.21</v>
      </c>
      <c r="DF51" s="3">
        <v>228.31</v>
      </c>
      <c r="DG51" s="3">
        <v>89954.63</v>
      </c>
      <c r="DH51" s="3">
        <v>309.93</v>
      </c>
      <c r="DI51" s="3">
        <v>145326.49</v>
      </c>
      <c r="DJ51" s="3">
        <v>420.29</v>
      </c>
      <c r="DK51" s="3">
        <v>278110.84999999998</v>
      </c>
      <c r="DL51" s="3">
        <v>786.96</v>
      </c>
      <c r="DM51" s="3">
        <v>1097847.96</v>
      </c>
      <c r="DN51" s="3">
        <v>1991.61</v>
      </c>
      <c r="DO51" s="3">
        <v>6209918.29</v>
      </c>
      <c r="DP51" s="2">
        <f t="shared" si="38"/>
        <v>2243407.8979000002</v>
      </c>
      <c r="DQ51" s="5">
        <f t="shared" si="39"/>
        <v>1590.1993264264518</v>
      </c>
      <c r="DR51" s="5">
        <f t="shared" si="40"/>
        <v>2393.0206735735483</v>
      </c>
      <c r="EH51" s="3">
        <v>0.82035683999999998</v>
      </c>
      <c r="EI51" s="3">
        <v>0.90962788999999999</v>
      </c>
      <c r="EJ51" s="3">
        <v>0.92515778000000004</v>
      </c>
      <c r="EK51" s="3">
        <v>0.92740462999999995</v>
      </c>
      <c r="EL51" s="3">
        <v>0.93113301999999998</v>
      </c>
      <c r="EM51" s="3">
        <v>0.93426412999999997</v>
      </c>
      <c r="EN51" s="3">
        <v>0.93712006999999997</v>
      </c>
      <c r="EO51" s="3">
        <v>0.93986183000000001</v>
      </c>
      <c r="EP51" s="3">
        <v>0.94326993000000003</v>
      </c>
      <c r="EQ51" s="3">
        <v>0.94560160000000004</v>
      </c>
      <c r="ER51" s="3">
        <v>0.95130073000000004</v>
      </c>
      <c r="ES51" s="3">
        <v>0.95481888000000004</v>
      </c>
      <c r="ET51" s="3">
        <v>0.95890726000000004</v>
      </c>
      <c r="EU51" s="3">
        <v>0.96239125999999997</v>
      </c>
      <c r="EV51" s="3">
        <v>0.96548997000000003</v>
      </c>
      <c r="EW51" s="3">
        <v>0.96824060000000001</v>
      </c>
      <c r="EX51" s="3">
        <v>0.97182327999999996</v>
      </c>
      <c r="FG51" s="3">
        <v>100</v>
      </c>
      <c r="FH51" s="3">
        <v>100</v>
      </c>
      <c r="FI51" s="3">
        <v>100</v>
      </c>
      <c r="FJ51" s="3">
        <v>100</v>
      </c>
      <c r="FK51" s="3">
        <v>100</v>
      </c>
      <c r="FL51" s="3">
        <v>100</v>
      </c>
      <c r="FM51" s="3">
        <v>100</v>
      </c>
      <c r="FN51" s="3">
        <v>100</v>
      </c>
      <c r="FO51" s="3">
        <v>100</v>
      </c>
      <c r="FP51" s="3">
        <v>100</v>
      </c>
      <c r="FQ51" s="3">
        <v>100</v>
      </c>
      <c r="FR51" s="3">
        <v>100</v>
      </c>
      <c r="FS51" s="3">
        <v>100</v>
      </c>
      <c r="FT51" s="3">
        <v>100</v>
      </c>
      <c r="FU51" s="3">
        <v>100</v>
      </c>
      <c r="FV51" s="3">
        <v>100</v>
      </c>
      <c r="FW51" s="3">
        <v>100</v>
      </c>
      <c r="GF51" s="3">
        <v>878907.97</v>
      </c>
      <c r="GG51" s="3">
        <v>581782.35</v>
      </c>
      <c r="GH51" s="3">
        <v>443921.77</v>
      </c>
      <c r="GI51" s="3">
        <v>413118.16</v>
      </c>
      <c r="GJ51" s="3">
        <v>381926.72</v>
      </c>
      <c r="GK51" s="3">
        <v>348326.68</v>
      </c>
      <c r="GL51" s="3">
        <v>313060.94</v>
      </c>
      <c r="GM51" s="3">
        <v>276833.2</v>
      </c>
      <c r="GN51" s="3">
        <v>241654.54</v>
      </c>
      <c r="GO51" s="3">
        <v>206466.93</v>
      </c>
      <c r="GP51" s="3">
        <v>170488.72</v>
      </c>
      <c r="GQ51" s="3">
        <v>134303.78</v>
      </c>
      <c r="GR51" s="3">
        <v>100610.52</v>
      </c>
      <c r="GS51" s="3">
        <v>71636.67</v>
      </c>
      <c r="GT51" s="3">
        <v>45970.95</v>
      </c>
      <c r="GU51" s="3">
        <v>23884.49</v>
      </c>
      <c r="GV51" s="3">
        <v>7084.49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K51" s="3">
        <v>65.446086699999995</v>
      </c>
      <c r="HL51" s="3">
        <v>4283.2909229999996</v>
      </c>
      <c r="HM51" s="2">
        <f t="shared" si="41"/>
        <v>0.10065865608339664</v>
      </c>
      <c r="HN51" s="5">
        <f t="shared" si="30"/>
        <v>65.361059014423276</v>
      </c>
      <c r="HO51" s="5">
        <f t="shared" si="31"/>
        <v>65.531114385576714</v>
      </c>
      <c r="HQ51" s="7">
        <v>8.6805555555555559E-5</v>
      </c>
      <c r="HR51" s="7">
        <v>7.6388888888888887E-5</v>
      </c>
      <c r="HS51" s="7">
        <v>7.5231481481481487E-5</v>
      </c>
      <c r="HT51" s="7">
        <v>7.4074074074074073E-5</v>
      </c>
      <c r="HU51" s="7">
        <v>7.4074074074074073E-5</v>
      </c>
      <c r="HV51" s="7">
        <v>7.4074074074074073E-5</v>
      </c>
      <c r="HW51" s="7">
        <v>7.2916666666666673E-5</v>
      </c>
      <c r="HX51" s="7">
        <v>7.2916666666666673E-5</v>
      </c>
      <c r="HY51" s="7">
        <v>7.2916666666666673E-5</v>
      </c>
    </row>
    <row r="55" spans="1:233" thickBot="1">
      <c r="F55" s="3" t="s">
        <v>37</v>
      </c>
      <c r="G55" s="3" t="s">
        <v>1</v>
      </c>
      <c r="H55" s="3" t="s">
        <v>2</v>
      </c>
      <c r="I55" s="3" t="s">
        <v>3</v>
      </c>
      <c r="J55" s="3" t="s">
        <v>4</v>
      </c>
      <c r="K55" s="3" t="s">
        <v>5</v>
      </c>
      <c r="L55" s="3" t="s">
        <v>6</v>
      </c>
      <c r="M55" s="3" t="s">
        <v>7</v>
      </c>
      <c r="N55" s="3" t="s">
        <v>8</v>
      </c>
      <c r="O55" s="3" t="s">
        <v>38</v>
      </c>
      <c r="P55" s="3" t="s">
        <v>39</v>
      </c>
      <c r="Q55" s="3" t="s">
        <v>11</v>
      </c>
      <c r="R55" s="3" t="s">
        <v>12</v>
      </c>
      <c r="S55" s="3" t="s">
        <v>13</v>
      </c>
      <c r="T55" s="3" t="s">
        <v>14</v>
      </c>
      <c r="U55" s="3" t="s">
        <v>15</v>
      </c>
      <c r="V55" s="3" t="s">
        <v>16</v>
      </c>
    </row>
    <row r="56" spans="1:233" thickBot="1">
      <c r="A56" s="3" t="s">
        <v>40</v>
      </c>
      <c r="G56" s="3" t="s">
        <v>18</v>
      </c>
      <c r="H56" s="3" t="s">
        <v>19</v>
      </c>
    </row>
    <row r="57" spans="1:233" thickBot="1">
      <c r="B57" s="3" t="s">
        <v>20</v>
      </c>
      <c r="E57" s="3" t="s">
        <v>46</v>
      </c>
      <c r="H57" s="3" t="s">
        <v>46</v>
      </c>
      <c r="K57" s="3" t="s">
        <v>21</v>
      </c>
      <c r="N57" s="3" t="s">
        <v>22</v>
      </c>
      <c r="O57" s="3" t="s">
        <v>23</v>
      </c>
      <c r="P57" s="3" t="s">
        <v>24</v>
      </c>
      <c r="S57" s="3" t="s">
        <v>46</v>
      </c>
      <c r="V57" s="3" t="s">
        <v>46</v>
      </c>
      <c r="X57" s="3" t="s">
        <v>25</v>
      </c>
      <c r="Y57" s="3" t="s">
        <v>26</v>
      </c>
      <c r="Z57" s="3" t="s">
        <v>27</v>
      </c>
      <c r="AF57" s="3" t="s">
        <v>28</v>
      </c>
      <c r="AG57" s="3" t="s">
        <v>29</v>
      </c>
      <c r="AH57" s="3">
        <v>0.5</v>
      </c>
      <c r="AJ57" s="3">
        <v>0.75</v>
      </c>
      <c r="AL57" s="3">
        <v>0.8</v>
      </c>
      <c r="AN57" s="3">
        <v>0.81</v>
      </c>
      <c r="AP57" s="3">
        <v>0.82</v>
      </c>
      <c r="AR57" s="3">
        <v>0.83</v>
      </c>
      <c r="AT57" s="3">
        <v>0.84</v>
      </c>
      <c r="AV57" s="3">
        <v>0.85</v>
      </c>
      <c r="AX57" s="3">
        <v>0.86</v>
      </c>
      <c r="AZ57" s="3">
        <v>0.87</v>
      </c>
      <c r="BB57" s="3">
        <v>0.88</v>
      </c>
      <c r="BD57" s="3">
        <v>0.89</v>
      </c>
      <c r="BF57" s="3">
        <v>0.9</v>
      </c>
      <c r="BH57" s="3">
        <v>0.91</v>
      </c>
      <c r="BJ57" s="3">
        <v>0.92</v>
      </c>
      <c r="BL57" s="3">
        <v>0.93</v>
      </c>
      <c r="BN57" s="3">
        <v>0.94</v>
      </c>
      <c r="BP57" s="3">
        <v>0.95</v>
      </c>
      <c r="BR57" s="3">
        <v>0.96</v>
      </c>
      <c r="BT57" s="3">
        <v>0.97</v>
      </c>
      <c r="BV57" s="3">
        <v>0.98</v>
      </c>
      <c r="BX57" s="3">
        <v>0.99</v>
      </c>
      <c r="BZ57" s="3">
        <v>0.999</v>
      </c>
      <c r="CB57" s="3">
        <v>1</v>
      </c>
      <c r="CH57" s="3">
        <v>0.5</v>
      </c>
      <c r="CJ57" s="3">
        <v>0.75</v>
      </c>
      <c r="CL57" s="3">
        <v>0.8</v>
      </c>
      <c r="CN57" s="3">
        <v>0.81</v>
      </c>
      <c r="CP57" s="3">
        <v>0.82</v>
      </c>
      <c r="CR57" s="3">
        <v>0.83</v>
      </c>
      <c r="CT57" s="3">
        <v>0.84</v>
      </c>
      <c r="CV57" s="3">
        <v>0.85</v>
      </c>
      <c r="CX57" s="3">
        <v>0.86</v>
      </c>
      <c r="CZ57" s="3">
        <v>0.87</v>
      </c>
      <c r="DB57" s="3">
        <v>0.88</v>
      </c>
      <c r="DD57" s="3">
        <v>0.89</v>
      </c>
      <c r="DF57" s="3">
        <v>0.9</v>
      </c>
      <c r="DH57" s="3">
        <v>0.91</v>
      </c>
      <c r="DJ57" s="3">
        <v>0.92</v>
      </c>
      <c r="DL57" s="3">
        <v>0.93</v>
      </c>
      <c r="DN57" s="3">
        <v>0.94</v>
      </c>
      <c r="DP57" s="3">
        <v>0.95</v>
      </c>
      <c r="DR57" s="3">
        <v>0.96</v>
      </c>
      <c r="DT57" s="3">
        <v>0.97</v>
      </c>
      <c r="DV57" s="3">
        <v>0.98</v>
      </c>
      <c r="DX57" s="3">
        <v>0.99</v>
      </c>
      <c r="DZ57" s="3">
        <v>0.999</v>
      </c>
      <c r="EB57" s="3">
        <v>1</v>
      </c>
      <c r="EH57" s="3">
        <v>0.5</v>
      </c>
      <c r="EI57" s="3">
        <v>0.75</v>
      </c>
      <c r="EJ57" s="3">
        <v>0.8</v>
      </c>
      <c r="EK57" s="3">
        <v>0.81</v>
      </c>
      <c r="EL57" s="3">
        <v>0.82</v>
      </c>
      <c r="EM57" s="3">
        <v>0.83</v>
      </c>
      <c r="EN57" s="3">
        <v>0.84</v>
      </c>
      <c r="EO57" s="3">
        <v>0.85</v>
      </c>
      <c r="EP57" s="3">
        <v>0.86</v>
      </c>
      <c r="EQ57" s="3">
        <v>0.87</v>
      </c>
      <c r="ER57" s="3">
        <v>0.88</v>
      </c>
      <c r="ES57" s="3">
        <v>0.89</v>
      </c>
      <c r="ET57" s="3">
        <v>0.9</v>
      </c>
      <c r="EU57" s="3">
        <v>0.91</v>
      </c>
      <c r="EV57" s="3">
        <v>0.92</v>
      </c>
      <c r="EW57" s="3">
        <v>0.93</v>
      </c>
      <c r="EX57" s="3">
        <v>0.94</v>
      </c>
      <c r="EY57" s="3">
        <v>0.95</v>
      </c>
      <c r="EZ57" s="3">
        <v>0.96</v>
      </c>
      <c r="FA57" s="3">
        <v>0.97</v>
      </c>
      <c r="FB57" s="3">
        <v>0.98</v>
      </c>
      <c r="FC57" s="3">
        <v>0.99</v>
      </c>
      <c r="FD57" s="3">
        <v>0.999</v>
      </c>
      <c r="FE57" s="3">
        <v>1</v>
      </c>
      <c r="FG57" s="3">
        <v>0.5</v>
      </c>
      <c r="FH57" s="3">
        <v>0.75</v>
      </c>
      <c r="FI57" s="3">
        <v>0.8</v>
      </c>
      <c r="FJ57" s="3">
        <v>0.81</v>
      </c>
      <c r="FK57" s="3">
        <v>0.82</v>
      </c>
      <c r="FL57" s="3">
        <v>0.83</v>
      </c>
      <c r="FM57" s="3">
        <v>0.84</v>
      </c>
      <c r="FN57" s="3">
        <v>0.85</v>
      </c>
      <c r="FO57" s="3">
        <v>0.86</v>
      </c>
      <c r="FP57" s="3">
        <v>0.87</v>
      </c>
      <c r="FQ57" s="3">
        <v>0.88</v>
      </c>
      <c r="FR57" s="3">
        <v>0.89</v>
      </c>
      <c r="FS57" s="3">
        <v>0.9</v>
      </c>
      <c r="FT57" s="3">
        <v>0.91</v>
      </c>
      <c r="FU57" s="3">
        <v>0.92</v>
      </c>
      <c r="FV57" s="3">
        <v>0.93</v>
      </c>
      <c r="FW57" s="3">
        <v>0.94</v>
      </c>
      <c r="FX57" s="3">
        <v>0.95</v>
      </c>
      <c r="FY57" s="3">
        <v>0.96</v>
      </c>
      <c r="FZ57" s="3">
        <v>0.97</v>
      </c>
      <c r="GA57" s="3">
        <v>0.98</v>
      </c>
      <c r="GB57" s="3">
        <v>0.99</v>
      </c>
      <c r="GC57" s="3">
        <v>0.999</v>
      </c>
      <c r="GD57" s="3">
        <v>1</v>
      </c>
      <c r="GF57" s="3">
        <v>0.5</v>
      </c>
      <c r="GG57" s="3">
        <v>0.75</v>
      </c>
      <c r="GH57" s="3">
        <v>0.8</v>
      </c>
      <c r="GI57" s="3">
        <v>0.81</v>
      </c>
      <c r="GJ57" s="3">
        <v>0.82</v>
      </c>
      <c r="GK57" s="3">
        <v>0.83</v>
      </c>
      <c r="GL57" s="3">
        <v>0.84</v>
      </c>
      <c r="GM57" s="3">
        <v>0.85</v>
      </c>
      <c r="GN57" s="3">
        <v>0.86</v>
      </c>
      <c r="GO57" s="3">
        <v>0.87</v>
      </c>
      <c r="GP57" s="3">
        <v>0.88</v>
      </c>
      <c r="GQ57" s="3">
        <v>0.89</v>
      </c>
      <c r="GR57" s="3">
        <v>0.9</v>
      </c>
      <c r="GS57" s="3">
        <v>0.91</v>
      </c>
      <c r="GT57" s="3">
        <v>0.92</v>
      </c>
      <c r="GU57" s="3">
        <v>0.93</v>
      </c>
      <c r="GV57" s="3">
        <v>0.94</v>
      </c>
      <c r="GW57" s="3">
        <v>0.95</v>
      </c>
      <c r="GX57" s="3">
        <v>0.96</v>
      </c>
      <c r="GY57" s="3">
        <v>0.97</v>
      </c>
      <c r="GZ57" s="3">
        <v>0.98</v>
      </c>
      <c r="HA57" s="3">
        <v>0.99</v>
      </c>
      <c r="HB57" s="3">
        <v>0.999</v>
      </c>
      <c r="HC57" s="3">
        <v>1</v>
      </c>
    </row>
    <row r="58" spans="1:233" thickBot="1">
      <c r="A58" s="3" t="s">
        <v>30</v>
      </c>
      <c r="B58" s="3" t="s">
        <v>31</v>
      </c>
      <c r="C58" s="3" t="s">
        <v>32</v>
      </c>
      <c r="D58" s="1" t="s">
        <v>33</v>
      </c>
      <c r="E58"/>
      <c r="F58" s="1" t="s">
        <v>47</v>
      </c>
      <c r="G58" s="1" t="s">
        <v>48</v>
      </c>
      <c r="H58" s="1"/>
      <c r="I58" s="1"/>
      <c r="K58" s="3" t="s">
        <v>31</v>
      </c>
      <c r="L58" s="3" t="s">
        <v>32</v>
      </c>
      <c r="M58" s="3" t="s">
        <v>33</v>
      </c>
      <c r="P58" s="3" t="s">
        <v>31</v>
      </c>
      <c r="Q58" s="3" t="s">
        <v>32</v>
      </c>
      <c r="R58" s="1" t="s">
        <v>33</v>
      </c>
      <c r="S58" s="1"/>
      <c r="T58" s="1" t="s">
        <v>47</v>
      </c>
      <c r="U58" s="1" t="s">
        <v>48</v>
      </c>
      <c r="V58" s="1"/>
      <c r="W58" s="1"/>
      <c r="Z58" s="3" t="s">
        <v>31</v>
      </c>
      <c r="AA58" s="3" t="s">
        <v>32</v>
      </c>
      <c r="AB58" s="1" t="s">
        <v>33</v>
      </c>
      <c r="AC58" s="5"/>
      <c r="AD58" s="5"/>
      <c r="AH58" s="3" t="s">
        <v>31</v>
      </c>
      <c r="AI58" s="3" t="s">
        <v>32</v>
      </c>
      <c r="AJ58" s="3" t="s">
        <v>31</v>
      </c>
      <c r="AK58" s="3" t="s">
        <v>32</v>
      </c>
      <c r="AL58" s="3" t="s">
        <v>31</v>
      </c>
      <c r="AM58" s="3" t="s">
        <v>32</v>
      </c>
      <c r="AN58" s="3" t="s">
        <v>31</v>
      </c>
      <c r="AO58" s="3" t="s">
        <v>32</v>
      </c>
      <c r="AP58" s="3" t="s">
        <v>31</v>
      </c>
      <c r="AQ58" s="3" t="s">
        <v>32</v>
      </c>
      <c r="AR58" s="3" t="s">
        <v>31</v>
      </c>
      <c r="AS58" s="3" t="s">
        <v>32</v>
      </c>
      <c r="AT58" s="3" t="s">
        <v>31</v>
      </c>
      <c r="AU58" s="3" t="s">
        <v>32</v>
      </c>
      <c r="AV58" s="3" t="s">
        <v>31</v>
      </c>
      <c r="AW58" s="3" t="s">
        <v>32</v>
      </c>
      <c r="AX58" s="3" t="s">
        <v>31</v>
      </c>
      <c r="AY58" s="3" t="s">
        <v>32</v>
      </c>
      <c r="AZ58" s="3" t="s">
        <v>31</v>
      </c>
      <c r="BA58" s="3" t="s">
        <v>32</v>
      </c>
      <c r="BB58" s="3" t="s">
        <v>31</v>
      </c>
      <c r="BC58" s="3" t="s">
        <v>32</v>
      </c>
      <c r="BD58" s="3" t="s">
        <v>31</v>
      </c>
      <c r="BE58" s="3" t="s">
        <v>32</v>
      </c>
      <c r="BF58" s="3" t="s">
        <v>31</v>
      </c>
      <c r="BG58" s="3" t="s">
        <v>32</v>
      </c>
      <c r="BH58" s="3" t="s">
        <v>31</v>
      </c>
      <c r="BI58" s="3" t="s">
        <v>32</v>
      </c>
      <c r="BJ58" s="3" t="s">
        <v>31</v>
      </c>
      <c r="BK58" s="3" t="s">
        <v>32</v>
      </c>
      <c r="BL58" s="3" t="s">
        <v>31</v>
      </c>
      <c r="BM58" s="3" t="s">
        <v>32</v>
      </c>
      <c r="BN58" s="3" t="s">
        <v>31</v>
      </c>
      <c r="BO58" s="3" t="s">
        <v>32</v>
      </c>
      <c r="BP58" s="3" t="s">
        <v>31</v>
      </c>
      <c r="BQ58" s="3" t="s">
        <v>32</v>
      </c>
      <c r="BR58" s="3" t="s">
        <v>31</v>
      </c>
      <c r="BS58" s="3" t="s">
        <v>32</v>
      </c>
      <c r="BT58" s="3" t="s">
        <v>31</v>
      </c>
      <c r="BU58" s="3" t="s">
        <v>32</v>
      </c>
      <c r="BV58" s="3" t="s">
        <v>31</v>
      </c>
      <c r="BW58" s="3" t="s">
        <v>32</v>
      </c>
      <c r="BX58" s="3" t="s">
        <v>31</v>
      </c>
      <c r="BY58" s="3" t="s">
        <v>32</v>
      </c>
      <c r="BZ58" s="3" t="s">
        <v>31</v>
      </c>
      <c r="CA58" s="3" t="s">
        <v>32</v>
      </c>
      <c r="CB58" s="3" t="s">
        <v>31</v>
      </c>
      <c r="CC58" s="3" t="s">
        <v>32</v>
      </c>
      <c r="CH58" s="3" t="s">
        <v>31</v>
      </c>
      <c r="CI58" s="3" t="s">
        <v>32</v>
      </c>
      <c r="CJ58" s="3" t="s">
        <v>31</v>
      </c>
      <c r="CK58" s="3" t="s">
        <v>32</v>
      </c>
      <c r="CL58" s="3" t="s">
        <v>31</v>
      </c>
      <c r="CM58" s="3" t="s">
        <v>32</v>
      </c>
      <c r="CN58" s="3" t="s">
        <v>31</v>
      </c>
      <c r="CO58" s="3" t="s">
        <v>32</v>
      </c>
      <c r="CP58" s="3" t="s">
        <v>31</v>
      </c>
      <c r="CQ58" s="3" t="s">
        <v>32</v>
      </c>
      <c r="CR58" s="3" t="s">
        <v>31</v>
      </c>
      <c r="CS58" s="3" t="s">
        <v>32</v>
      </c>
      <c r="CT58" s="3" t="s">
        <v>31</v>
      </c>
      <c r="CU58" s="3" t="s">
        <v>32</v>
      </c>
      <c r="CV58" s="3" t="s">
        <v>31</v>
      </c>
      <c r="CW58" s="3" t="s">
        <v>32</v>
      </c>
      <c r="CX58" s="3" t="s">
        <v>31</v>
      </c>
      <c r="CY58" s="3" t="s">
        <v>32</v>
      </c>
      <c r="CZ58" s="3" t="s">
        <v>31</v>
      </c>
      <c r="DA58" s="3" t="s">
        <v>32</v>
      </c>
      <c r="DB58" s="3" t="s">
        <v>31</v>
      </c>
      <c r="DC58" s="3" t="s">
        <v>32</v>
      </c>
      <c r="DD58" s="3" t="s">
        <v>31</v>
      </c>
      <c r="DE58" s="3" t="s">
        <v>32</v>
      </c>
      <c r="DF58" s="3" t="s">
        <v>31</v>
      </c>
      <c r="DG58" s="3" t="s">
        <v>32</v>
      </c>
      <c r="DH58" s="3" t="s">
        <v>31</v>
      </c>
      <c r="DI58" s="3" t="s">
        <v>32</v>
      </c>
      <c r="DJ58" s="3" t="s">
        <v>31</v>
      </c>
      <c r="DK58" s="3" t="s">
        <v>32</v>
      </c>
      <c r="DL58" s="3" t="s">
        <v>31</v>
      </c>
      <c r="DM58" s="3" t="s">
        <v>32</v>
      </c>
      <c r="DN58" s="3" t="s">
        <v>31</v>
      </c>
      <c r="DO58" s="3" t="s">
        <v>32</v>
      </c>
      <c r="DP58" s="1" t="s">
        <v>33</v>
      </c>
      <c r="DQ58" s="5"/>
      <c r="DR58" s="5"/>
      <c r="DS58" s="3" t="s">
        <v>32</v>
      </c>
      <c r="DT58" s="3" t="s">
        <v>31</v>
      </c>
      <c r="DU58" s="3" t="s">
        <v>32</v>
      </c>
      <c r="DV58" s="3" t="s">
        <v>31</v>
      </c>
      <c r="DW58" s="3" t="s">
        <v>32</v>
      </c>
      <c r="DX58" s="3" t="s">
        <v>31</v>
      </c>
      <c r="DY58" s="3" t="s">
        <v>32</v>
      </c>
      <c r="DZ58" s="3" t="s">
        <v>31</v>
      </c>
      <c r="EA58" s="3" t="s">
        <v>32</v>
      </c>
      <c r="EB58" s="3" t="s">
        <v>31</v>
      </c>
      <c r="EC58" s="3" t="s">
        <v>32</v>
      </c>
      <c r="EH58" s="3" t="s">
        <v>31</v>
      </c>
      <c r="EI58" s="3" t="s">
        <v>31</v>
      </c>
      <c r="EJ58" s="3" t="s">
        <v>31</v>
      </c>
      <c r="EK58" s="3" t="s">
        <v>31</v>
      </c>
      <c r="EL58" s="3" t="s">
        <v>31</v>
      </c>
      <c r="EM58" s="3" t="s">
        <v>31</v>
      </c>
      <c r="EN58" s="3" t="s">
        <v>31</v>
      </c>
      <c r="EO58" s="3" t="s">
        <v>31</v>
      </c>
      <c r="EP58" s="3" t="s">
        <v>31</v>
      </c>
      <c r="EQ58" s="3" t="s">
        <v>31</v>
      </c>
      <c r="ER58" s="3" t="s">
        <v>31</v>
      </c>
      <c r="ES58" s="3" t="s">
        <v>31</v>
      </c>
      <c r="ET58" s="3" t="s">
        <v>31</v>
      </c>
      <c r="EU58" s="3" t="s">
        <v>31</v>
      </c>
      <c r="EV58" s="3" t="s">
        <v>31</v>
      </c>
      <c r="EW58" s="3" t="s">
        <v>31</v>
      </c>
      <c r="EX58" s="3" t="s">
        <v>31</v>
      </c>
      <c r="EY58" s="3" t="s">
        <v>31</v>
      </c>
      <c r="EZ58" s="3" t="s">
        <v>31</v>
      </c>
      <c r="FA58" s="3" t="s">
        <v>31</v>
      </c>
      <c r="FB58" s="3" t="s">
        <v>31</v>
      </c>
      <c r="FC58" s="3" t="s">
        <v>31</v>
      </c>
      <c r="FD58" s="3" t="s">
        <v>31</v>
      </c>
      <c r="FE58" s="3" t="s">
        <v>31</v>
      </c>
      <c r="HM58" s="1" t="s">
        <v>33</v>
      </c>
      <c r="HN58" s="5"/>
      <c r="HO58" s="5"/>
    </row>
    <row r="59" spans="1:233" thickBot="1">
      <c r="A59" s="3">
        <v>5</v>
      </c>
      <c r="B59" s="3">
        <v>41198.57</v>
      </c>
      <c r="C59" s="3">
        <v>1697427293</v>
      </c>
      <c r="D59" s="2">
        <f>C59-B59*B59</f>
        <v>105122.95510005951</v>
      </c>
      <c r="E59" s="2">
        <f t="shared" ref="E59:E78" si="44">B59/(K59*A59)</f>
        <v>0.82397140000000002</v>
      </c>
      <c r="F59" s="2">
        <f t="shared" ref="F59:F78" si="45">B59-2.68*SQRT(D59)/SQRT(100)</f>
        <v>41111.677243529128</v>
      </c>
      <c r="G59" s="2">
        <f t="shared" ref="G59:G78" si="46">B59+2.68*SQRT(D59)/SQRT(100)</f>
        <v>41285.462756470872</v>
      </c>
      <c r="H59" s="2">
        <f>F59/(K59*A59)</f>
        <v>0.82223354487058253</v>
      </c>
      <c r="I59" s="2">
        <f>G59/(A59*K59)</f>
        <v>0.8257092551294174</v>
      </c>
      <c r="K59" s="3">
        <v>10000</v>
      </c>
      <c r="L59" s="3">
        <v>100000000</v>
      </c>
      <c r="N59" s="3">
        <v>0</v>
      </c>
      <c r="O59" s="3">
        <v>0</v>
      </c>
      <c r="P59" s="3">
        <v>290.51</v>
      </c>
      <c r="Q59" s="3">
        <v>87300.93</v>
      </c>
      <c r="R59" s="2">
        <f>Q59-P59*P59</f>
        <v>2904.8699000000051</v>
      </c>
      <c r="S59" s="2">
        <f>P59/K59</f>
        <v>2.9051E-2</v>
      </c>
      <c r="T59" s="2">
        <f t="shared" ref="T59:T78" si="47">P59-2.68*SQRT(R59)/SQRT(100)</f>
        <v>276.0656455423719</v>
      </c>
      <c r="U59" s="2">
        <f t="shared" ref="U59:U78" si="48">P59+2.68*SQRT(R59)/SQRT(100)</f>
        <v>304.95435445762809</v>
      </c>
      <c r="V59" s="2">
        <f t="shared" ref="V59:V78" si="49">X59/K59</f>
        <v>3.382E-3</v>
      </c>
      <c r="W59" s="2">
        <f t="shared" ref="W59:W78" si="50">1-Y59/(K59*A59)</f>
        <v>0.82407140000000001</v>
      </c>
      <c r="X59" s="3">
        <v>33.82</v>
      </c>
      <c r="Y59" s="3">
        <v>8796.43</v>
      </c>
      <c r="Z59" s="3">
        <v>1219.1199999999999</v>
      </c>
      <c r="AA59" s="3">
        <v>1521954.16</v>
      </c>
      <c r="AB59" s="2">
        <f>AA59-Z59*Z59</f>
        <v>35700.585600000108</v>
      </c>
      <c r="AC59" s="5">
        <f>Z59-2.68*SQRT(AB59)/SQRT(500)</f>
        <v>1196.474210721927</v>
      </c>
      <c r="AD59" s="5">
        <f>Z59+2.68*SQRT(AB59)/SQRT(500)</f>
        <v>1241.7657892780728</v>
      </c>
      <c r="AF59" s="3">
        <v>8.9011916000000006</v>
      </c>
      <c r="AG59" s="7">
        <v>5.6712962962962972E-5</v>
      </c>
      <c r="AH59" s="3">
        <v>1.08</v>
      </c>
      <c r="AI59" s="3">
        <v>1.24</v>
      </c>
      <c r="AJ59" s="3">
        <v>2.79</v>
      </c>
      <c r="AK59" s="3">
        <v>15.75</v>
      </c>
      <c r="AL59" s="3">
        <v>5.85</v>
      </c>
      <c r="AM59" s="3">
        <v>76.63</v>
      </c>
      <c r="AN59" s="3">
        <v>6.73</v>
      </c>
      <c r="AO59" s="3">
        <v>95.87</v>
      </c>
      <c r="AP59" s="3">
        <v>7.45</v>
      </c>
      <c r="AQ59" s="3">
        <v>109.47</v>
      </c>
      <c r="AR59" s="3">
        <v>10.14</v>
      </c>
      <c r="AS59" s="3">
        <v>214.74</v>
      </c>
      <c r="AT59" s="3">
        <v>13.93</v>
      </c>
      <c r="AU59" s="3">
        <v>1262.6500000000001</v>
      </c>
      <c r="AV59" s="3">
        <v>16.73</v>
      </c>
      <c r="AW59" s="3">
        <v>1395.41</v>
      </c>
      <c r="AX59" s="3">
        <v>18.88</v>
      </c>
      <c r="AY59" s="3">
        <v>1533.96</v>
      </c>
      <c r="AZ59" s="3">
        <v>24.05</v>
      </c>
      <c r="BA59" s="3">
        <v>2368.59</v>
      </c>
      <c r="BB59" s="3">
        <v>29.03</v>
      </c>
      <c r="BC59" s="3">
        <v>2859.37</v>
      </c>
      <c r="BD59" s="3">
        <v>44.09</v>
      </c>
      <c r="BE59" s="3">
        <v>5965.65</v>
      </c>
      <c r="BF59" s="3">
        <v>95.48</v>
      </c>
      <c r="BG59" s="3">
        <v>37638.44</v>
      </c>
      <c r="BH59" s="3">
        <v>133.80000000000001</v>
      </c>
      <c r="BI59" s="3">
        <v>61986.5</v>
      </c>
      <c r="BJ59" s="3">
        <v>160.58000000000001</v>
      </c>
      <c r="BK59" s="3">
        <v>79183.98</v>
      </c>
      <c r="BL59" s="3">
        <v>236.94</v>
      </c>
      <c r="BM59" s="3">
        <v>137122.96</v>
      </c>
      <c r="BN59" s="3">
        <v>618.24</v>
      </c>
      <c r="BO59" s="3">
        <v>752613.58</v>
      </c>
      <c r="CH59" s="3">
        <v>2.62</v>
      </c>
      <c r="CI59" s="3">
        <v>10.3</v>
      </c>
      <c r="CJ59" s="3">
        <v>11.78</v>
      </c>
      <c r="CK59" s="3">
        <v>340.2</v>
      </c>
      <c r="CL59" s="3">
        <v>27.14</v>
      </c>
      <c r="CM59" s="3">
        <v>1803.74</v>
      </c>
      <c r="CN59" s="3">
        <v>31.67</v>
      </c>
      <c r="CO59" s="3">
        <v>2281.37</v>
      </c>
      <c r="CP59" s="3">
        <v>35.28</v>
      </c>
      <c r="CQ59" s="3">
        <v>2606.14</v>
      </c>
      <c r="CR59" s="3">
        <v>48.75</v>
      </c>
      <c r="CS59" s="3">
        <v>5190.91</v>
      </c>
      <c r="CT59" s="3">
        <v>65.2</v>
      </c>
      <c r="CU59" s="3">
        <v>24121.360000000001</v>
      </c>
      <c r="CV59" s="3">
        <v>79.319999999999993</v>
      </c>
      <c r="CW59" s="3">
        <v>27343.22</v>
      </c>
      <c r="CX59" s="3">
        <v>90.04</v>
      </c>
      <c r="CY59" s="3">
        <v>30543.98</v>
      </c>
      <c r="CZ59" s="3">
        <v>114.41</v>
      </c>
      <c r="DA59" s="3">
        <v>47508.23</v>
      </c>
      <c r="DB59" s="3">
        <v>139.16</v>
      </c>
      <c r="DC59" s="3">
        <v>59383.5</v>
      </c>
      <c r="DD59" s="3">
        <v>208.78</v>
      </c>
      <c r="DE59" s="3">
        <v>120486.64</v>
      </c>
      <c r="DF59" s="3">
        <v>430.8</v>
      </c>
      <c r="DG59" s="3">
        <v>712587.24</v>
      </c>
      <c r="DH59" s="3">
        <v>594.15</v>
      </c>
      <c r="DI59" s="3">
        <v>1153855.3500000001</v>
      </c>
      <c r="DJ59" s="3">
        <v>714.91</v>
      </c>
      <c r="DK59" s="3">
        <v>1472696.13</v>
      </c>
      <c r="DL59" s="3">
        <v>1041.9000000000001</v>
      </c>
      <c r="DM59" s="3">
        <v>2519198.06</v>
      </c>
      <c r="DN59" s="3">
        <v>2632.39</v>
      </c>
      <c r="DO59" s="3">
        <v>13350511.07</v>
      </c>
      <c r="DP59" s="2">
        <f>DO59-DN59*DN59</f>
        <v>6421033.9579000007</v>
      </c>
      <c r="DQ59" s="5">
        <f t="shared" ref="DQ59" si="51">DN59-2.68*SQRT(DP59)/SQRT(FW59)</f>
        <v>1953.2844537170897</v>
      </c>
      <c r="DR59" s="5">
        <f t="shared" ref="DR59" si="52">DN59+2.68*SQRT(DP59)/SQRT(FW59)</f>
        <v>3311.4955462829103</v>
      </c>
      <c r="EH59" s="3">
        <v>0.83823957000000004</v>
      </c>
      <c r="EI59" s="3">
        <v>0.90215166999999996</v>
      </c>
      <c r="EJ59" s="3">
        <v>0.92153397000000004</v>
      </c>
      <c r="EK59" s="3">
        <v>0.92657164999999997</v>
      </c>
      <c r="EL59" s="3">
        <v>0.92949245999999996</v>
      </c>
      <c r="EM59" s="3">
        <v>0.93411301999999996</v>
      </c>
      <c r="EN59" s="3">
        <v>0.93683550000000004</v>
      </c>
      <c r="EO59" s="3">
        <v>0.94065441999999999</v>
      </c>
      <c r="EP59" s="3">
        <v>0.94464556</v>
      </c>
      <c r="EQ59" s="3">
        <v>0.94741160000000002</v>
      </c>
      <c r="ER59" s="3">
        <v>0.95000149</v>
      </c>
      <c r="ES59" s="3">
        <v>0.95468889999999995</v>
      </c>
      <c r="ET59" s="3">
        <v>0.95883070999999997</v>
      </c>
      <c r="EU59" s="3">
        <v>0.96191406999999995</v>
      </c>
      <c r="EV59" s="3">
        <v>0.96499639000000004</v>
      </c>
      <c r="EW59" s="3">
        <v>0.96820313999999996</v>
      </c>
      <c r="EX59" s="3">
        <v>0.97174064999999998</v>
      </c>
      <c r="FG59" s="3">
        <v>100</v>
      </c>
      <c r="FH59" s="3">
        <v>100</v>
      </c>
      <c r="FI59" s="3">
        <v>100</v>
      </c>
      <c r="FJ59" s="3">
        <v>100</v>
      </c>
      <c r="FK59" s="3">
        <v>100</v>
      </c>
      <c r="FL59" s="3">
        <v>100</v>
      </c>
      <c r="FM59" s="3">
        <v>100</v>
      </c>
      <c r="FN59" s="3">
        <v>100</v>
      </c>
      <c r="FO59" s="3">
        <v>100</v>
      </c>
      <c r="FP59" s="3">
        <v>100</v>
      </c>
      <c r="FQ59" s="3">
        <v>100</v>
      </c>
      <c r="FR59" s="3">
        <v>100</v>
      </c>
      <c r="FS59" s="3">
        <v>100</v>
      </c>
      <c r="FT59" s="3">
        <v>100</v>
      </c>
      <c r="FU59" s="3">
        <v>100</v>
      </c>
      <c r="FV59" s="3">
        <v>100</v>
      </c>
      <c r="FW59" s="3">
        <v>100</v>
      </c>
      <c r="GF59" s="3">
        <v>30510.43</v>
      </c>
      <c r="GG59" s="3">
        <v>10981.93</v>
      </c>
      <c r="GH59" s="3">
        <v>6553.71</v>
      </c>
      <c r="GI59" s="3">
        <v>5772.79</v>
      </c>
      <c r="GJ59" s="3">
        <v>5044.3</v>
      </c>
      <c r="GK59" s="3">
        <v>4334.08</v>
      </c>
      <c r="GL59" s="3">
        <v>3664.19</v>
      </c>
      <c r="GM59" s="3">
        <v>3053.67</v>
      </c>
      <c r="GN59" s="3">
        <v>2520.0700000000002</v>
      </c>
      <c r="GO59" s="3">
        <v>2033.68</v>
      </c>
      <c r="GP59" s="3">
        <v>1575.78</v>
      </c>
      <c r="GQ59" s="3">
        <v>1165.31</v>
      </c>
      <c r="GR59" s="3">
        <v>821.36</v>
      </c>
      <c r="GS59" s="3">
        <v>563.29</v>
      </c>
      <c r="GT59" s="3">
        <v>347.1</v>
      </c>
      <c r="GU59" s="3">
        <v>170.82</v>
      </c>
      <c r="GV59" s="3">
        <v>48.05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K59" s="3">
        <v>4.90288711</v>
      </c>
      <c r="HL59" s="3">
        <v>24.038527250000001</v>
      </c>
      <c r="HM59" s="2">
        <f>HL59-HK59*HK59</f>
        <v>2.2523659584905431E-4</v>
      </c>
      <c r="HN59" s="5">
        <f t="shared" ref="HN59:HN78" si="53">HK59-2.68*SQRT(HM59)/SQRT(100)</f>
        <v>4.8988649969657523</v>
      </c>
      <c r="HO59" s="5">
        <f t="shared" ref="HO59:HO78" si="54">HK59+2.68*SQRT(HM59)/SQRT(100)</f>
        <v>4.9069092230342477</v>
      </c>
      <c r="HQ59" s="7">
        <v>5.7870370370370367E-6</v>
      </c>
      <c r="HR59" s="7">
        <v>5.7870370370370367E-6</v>
      </c>
      <c r="HS59" s="7">
        <v>5.7870370370370367E-6</v>
      </c>
      <c r="HT59" s="7">
        <v>5.7870370370370367E-6</v>
      </c>
      <c r="HU59" s="7">
        <v>5.7870370370370367E-6</v>
      </c>
      <c r="HV59" s="7">
        <v>5.7870370370370367E-6</v>
      </c>
      <c r="HW59" s="7">
        <v>5.7870370370370367E-6</v>
      </c>
      <c r="HX59" s="7">
        <v>5.7870370370370367E-6</v>
      </c>
      <c r="HY59" s="7">
        <v>5.7870370370370367E-6</v>
      </c>
    </row>
    <row r="60" spans="1:233" thickBot="1">
      <c r="A60" s="3">
        <v>10</v>
      </c>
      <c r="B60" s="3">
        <v>73133.69</v>
      </c>
      <c r="C60" s="3">
        <v>5349036715</v>
      </c>
      <c r="D60" s="2">
        <f t="shared" ref="D60:D78" si="55">C60-B60*B60</f>
        <v>500101.98390007019</v>
      </c>
      <c r="E60" s="2">
        <f t="shared" si="44"/>
        <v>0.73133690000000007</v>
      </c>
      <c r="F60" s="2">
        <f t="shared" si="45"/>
        <v>72944.166057207432</v>
      </c>
      <c r="G60" s="2">
        <f t="shared" si="46"/>
        <v>73323.213942792572</v>
      </c>
      <c r="H60" s="2">
        <f t="shared" ref="H60:H78" si="56">F60/(K60*A60)</f>
        <v>0.72944166057207438</v>
      </c>
      <c r="I60" s="2">
        <f t="shared" ref="I60:I78" si="57">G60/(A60*K60)</f>
        <v>0.73323213942792576</v>
      </c>
      <c r="K60" s="3">
        <v>10000</v>
      </c>
      <c r="L60" s="3">
        <v>100000000</v>
      </c>
      <c r="N60" s="3">
        <v>0</v>
      </c>
      <c r="O60" s="3">
        <v>0</v>
      </c>
      <c r="P60" s="3">
        <v>617.54</v>
      </c>
      <c r="Q60" s="3">
        <v>386940.78</v>
      </c>
      <c r="R60" s="2">
        <f t="shared" ref="R60:R78" si="58">Q60-P60*P60</f>
        <v>5585.1284000000451</v>
      </c>
      <c r="S60" s="2">
        <f t="shared" ref="S60:S78" si="59">P60/K60</f>
        <v>6.1753999999999996E-2</v>
      </c>
      <c r="T60" s="2">
        <f t="shared" si="47"/>
        <v>597.51136394555022</v>
      </c>
      <c r="U60" s="2">
        <f t="shared" si="48"/>
        <v>637.56863605444971</v>
      </c>
      <c r="V60" s="2">
        <f t="shared" si="49"/>
        <v>1.621E-3</v>
      </c>
      <c r="W60" s="2">
        <f t="shared" si="50"/>
        <v>0.73143690000000006</v>
      </c>
      <c r="X60" s="3">
        <v>16.21</v>
      </c>
      <c r="Y60" s="3">
        <v>26856.31</v>
      </c>
      <c r="Z60" s="3">
        <v>4567.58</v>
      </c>
      <c r="AA60" s="3">
        <v>21078182.600000001</v>
      </c>
      <c r="AB60" s="2">
        <f t="shared" ref="AB60:AB78" si="60">AA60-Z60*Z60</f>
        <v>215395.54360000044</v>
      </c>
      <c r="AC60" s="5">
        <f>Z60-2.68*SQRT(AB60)/SQRT(500)</f>
        <v>4511.9552401829433</v>
      </c>
      <c r="AD60" s="5">
        <f>Z60+2.68*SQRT(AB60)/SQRT(500)</f>
        <v>4623.2047598170566</v>
      </c>
      <c r="AF60" s="3">
        <v>13.553282299999999</v>
      </c>
      <c r="AG60" s="7">
        <v>1.0185185185185185E-4</v>
      </c>
      <c r="AH60" s="3">
        <v>1.03</v>
      </c>
      <c r="AI60" s="3">
        <v>1.0900000000000001</v>
      </c>
      <c r="AJ60" s="3">
        <v>1.92</v>
      </c>
      <c r="AK60" s="3">
        <v>5.36</v>
      </c>
      <c r="AL60" s="3">
        <v>3.35</v>
      </c>
      <c r="AM60" s="3">
        <v>18.010000000000002</v>
      </c>
      <c r="AN60" s="3">
        <v>4.01</v>
      </c>
      <c r="AO60" s="3">
        <v>27.39</v>
      </c>
      <c r="AP60" s="3">
        <v>4.3499999999999996</v>
      </c>
      <c r="AQ60" s="3">
        <v>32.01</v>
      </c>
      <c r="AR60" s="3">
        <v>4.96</v>
      </c>
      <c r="AS60" s="3">
        <v>41.9</v>
      </c>
      <c r="AT60" s="3">
        <v>5.77</v>
      </c>
      <c r="AU60" s="3">
        <v>55.53</v>
      </c>
      <c r="AV60" s="3">
        <v>6.79</v>
      </c>
      <c r="AW60" s="3">
        <v>77.63</v>
      </c>
      <c r="AX60" s="3">
        <v>7.77</v>
      </c>
      <c r="AY60" s="3">
        <v>101.01</v>
      </c>
      <c r="AZ60" s="3">
        <v>9.8699999999999992</v>
      </c>
      <c r="BA60" s="3">
        <v>175.13</v>
      </c>
      <c r="BB60" s="3">
        <v>11.86</v>
      </c>
      <c r="BC60" s="3">
        <v>240</v>
      </c>
      <c r="BD60" s="3">
        <v>15.92</v>
      </c>
      <c r="BE60" s="3">
        <v>441.4</v>
      </c>
      <c r="BF60" s="3">
        <v>28.03</v>
      </c>
      <c r="BG60" s="3">
        <v>4902.03</v>
      </c>
      <c r="BH60" s="3">
        <v>33.520000000000003</v>
      </c>
      <c r="BI60" s="3">
        <v>5365.84</v>
      </c>
      <c r="BJ60" s="3">
        <v>55.4</v>
      </c>
      <c r="BK60" s="3">
        <v>15202.12</v>
      </c>
      <c r="BL60" s="3">
        <v>102.11</v>
      </c>
      <c r="BM60" s="3">
        <v>36971.43</v>
      </c>
      <c r="BN60" s="3">
        <v>470.32</v>
      </c>
      <c r="BO60" s="3">
        <v>811934.76</v>
      </c>
      <c r="CH60" s="3">
        <v>3.29</v>
      </c>
      <c r="CI60" s="3">
        <v>18.77</v>
      </c>
      <c r="CJ60" s="3">
        <v>14.27</v>
      </c>
      <c r="CK60" s="3">
        <v>373.49</v>
      </c>
      <c r="CL60" s="3">
        <v>28.88</v>
      </c>
      <c r="CM60" s="3">
        <v>1523.88</v>
      </c>
      <c r="CN60" s="3">
        <v>35.76</v>
      </c>
      <c r="CO60" s="3">
        <v>2413.86</v>
      </c>
      <c r="CP60" s="3">
        <v>39.14</v>
      </c>
      <c r="CQ60" s="3">
        <v>2842.82</v>
      </c>
      <c r="CR60" s="3">
        <v>45.21</v>
      </c>
      <c r="CS60" s="3">
        <v>3777.63</v>
      </c>
      <c r="CT60" s="3">
        <v>53.06</v>
      </c>
      <c r="CU60" s="3">
        <v>5044.54</v>
      </c>
      <c r="CV60" s="3">
        <v>63.52</v>
      </c>
      <c r="CW60" s="3">
        <v>7195.06</v>
      </c>
      <c r="CX60" s="3">
        <v>73.22</v>
      </c>
      <c r="CY60" s="3">
        <v>9415.7800000000007</v>
      </c>
      <c r="CZ60" s="3">
        <v>94.07</v>
      </c>
      <c r="DA60" s="3">
        <v>16554.21</v>
      </c>
      <c r="DB60" s="3">
        <v>114.15</v>
      </c>
      <c r="DC60" s="3">
        <v>22959.51</v>
      </c>
      <c r="DD60" s="3">
        <v>154.61000000000001</v>
      </c>
      <c r="DE60" s="3">
        <v>42702.91</v>
      </c>
      <c r="DF60" s="3">
        <v>261.68</v>
      </c>
      <c r="DG60" s="3">
        <v>334010.64</v>
      </c>
      <c r="DH60" s="3">
        <v>316.12</v>
      </c>
      <c r="DI60" s="3">
        <v>378286.26</v>
      </c>
      <c r="DJ60" s="3">
        <v>499.59</v>
      </c>
      <c r="DK60" s="3">
        <v>960820.61</v>
      </c>
      <c r="DL60" s="3">
        <v>892.9</v>
      </c>
      <c r="DM60" s="3">
        <v>2274247.2599999998</v>
      </c>
      <c r="DN60" s="3">
        <v>3691.59</v>
      </c>
      <c r="DO60" s="3">
        <v>45581111.289999999</v>
      </c>
      <c r="DP60" s="2">
        <f t="shared" ref="DP60:DP78" si="61">DO60-DN60*DN60</f>
        <v>31953274.561899997</v>
      </c>
      <c r="DQ60" s="5">
        <f t="shared" ref="DQ60:DQ78" si="62">DN60-2.68*SQRT(DP60)/SQRT(FW60)</f>
        <v>2176.6603012568848</v>
      </c>
      <c r="DR60" s="5">
        <f t="shared" ref="DR60:DR78" si="63">DN60+2.68*SQRT(DP60)/SQRT(FW60)</f>
        <v>5206.5196987431154</v>
      </c>
      <c r="EH60" s="3">
        <v>0.83386106999999998</v>
      </c>
      <c r="EI60" s="3">
        <v>0.89979783999999996</v>
      </c>
      <c r="EJ60" s="3">
        <v>0.92269159999999995</v>
      </c>
      <c r="EK60" s="3">
        <v>0.92610281000000005</v>
      </c>
      <c r="EL60" s="3">
        <v>0.92894204000000002</v>
      </c>
      <c r="EM60" s="3">
        <v>0.93199010000000004</v>
      </c>
      <c r="EN60" s="3">
        <v>0.93653673000000004</v>
      </c>
      <c r="EO60" s="3">
        <v>0.94122037999999997</v>
      </c>
      <c r="EP60" s="3">
        <v>0.94417403</v>
      </c>
      <c r="EQ60" s="3">
        <v>0.94828102000000003</v>
      </c>
      <c r="ER60" s="3">
        <v>0.95203181999999997</v>
      </c>
      <c r="ES60" s="3">
        <v>0.95511093000000002</v>
      </c>
      <c r="ET60" s="3">
        <v>0.95872889999999999</v>
      </c>
      <c r="EU60" s="3">
        <v>0.96193739</v>
      </c>
      <c r="EV60" s="3">
        <v>0.96501031000000004</v>
      </c>
      <c r="EW60" s="3">
        <v>0.96856149999999996</v>
      </c>
      <c r="EX60" s="3">
        <v>0.97178381999999996</v>
      </c>
      <c r="FG60" s="3">
        <v>100</v>
      </c>
      <c r="FH60" s="3">
        <v>100</v>
      </c>
      <c r="FI60" s="3">
        <v>100</v>
      </c>
      <c r="FJ60" s="3">
        <v>100</v>
      </c>
      <c r="FK60" s="3">
        <v>100</v>
      </c>
      <c r="FL60" s="3">
        <v>100</v>
      </c>
      <c r="FM60" s="3">
        <v>100</v>
      </c>
      <c r="FN60" s="3">
        <v>100</v>
      </c>
      <c r="FO60" s="3">
        <v>100</v>
      </c>
      <c r="FP60" s="3">
        <v>100</v>
      </c>
      <c r="FQ60" s="3">
        <v>100</v>
      </c>
      <c r="FR60" s="3">
        <v>100</v>
      </c>
      <c r="FS60" s="3">
        <v>100</v>
      </c>
      <c r="FT60" s="3">
        <v>100</v>
      </c>
      <c r="FU60" s="3">
        <v>100</v>
      </c>
      <c r="FV60" s="3">
        <v>100</v>
      </c>
      <c r="FW60" s="3">
        <v>100</v>
      </c>
      <c r="GF60" s="3">
        <v>90390.09</v>
      </c>
      <c r="GG60" s="3">
        <v>33572.25</v>
      </c>
      <c r="GH60" s="3">
        <v>20047.03</v>
      </c>
      <c r="GI60" s="3">
        <v>17644.93</v>
      </c>
      <c r="GJ60" s="3">
        <v>15423.33</v>
      </c>
      <c r="GK60" s="3">
        <v>13257.96</v>
      </c>
      <c r="GL60" s="3">
        <v>11207.05</v>
      </c>
      <c r="GM60" s="3">
        <v>9326.32</v>
      </c>
      <c r="GN60" s="3">
        <v>7690.07</v>
      </c>
      <c r="GO60" s="3">
        <v>6210.27</v>
      </c>
      <c r="GP60" s="3">
        <v>4825.97</v>
      </c>
      <c r="GQ60" s="3">
        <v>3572.58</v>
      </c>
      <c r="GR60" s="3">
        <v>2518.6799999999998</v>
      </c>
      <c r="GS60" s="3">
        <v>1732.59</v>
      </c>
      <c r="GT60" s="3">
        <v>1067.97</v>
      </c>
      <c r="GU60" s="3">
        <v>527.45000000000005</v>
      </c>
      <c r="GV60" s="3">
        <v>148.27000000000001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K60" s="3">
        <v>8.7258540100000008</v>
      </c>
      <c r="HL60" s="3">
        <v>76.140930400000002</v>
      </c>
      <c r="HM60" s="2">
        <f t="shared" ref="HM60:HM78" si="64">HL60-HK60*HK60</f>
        <v>4.0219616690251314E-4</v>
      </c>
      <c r="HN60" s="5">
        <f t="shared" si="53"/>
        <v>8.7204793158234359</v>
      </c>
      <c r="HO60" s="5">
        <f t="shared" si="54"/>
        <v>8.7312287041765657</v>
      </c>
      <c r="HQ60" s="7">
        <v>1.0416666666666666E-5</v>
      </c>
      <c r="HR60" s="7">
        <v>1.0416666666666666E-5</v>
      </c>
      <c r="HS60" s="7">
        <v>1.0416666666666666E-5</v>
      </c>
      <c r="HT60" s="7">
        <v>1.0416666666666666E-5</v>
      </c>
      <c r="HU60" s="7">
        <v>1.0416666666666666E-5</v>
      </c>
      <c r="HV60" s="7">
        <v>1.0416666666666666E-5</v>
      </c>
      <c r="HW60" s="7">
        <v>1.0416666666666666E-5</v>
      </c>
      <c r="HX60" s="7">
        <v>1.0416666666666666E-5</v>
      </c>
      <c r="HY60" s="7">
        <v>1.0416666666666666E-5</v>
      </c>
    </row>
    <row r="61" spans="1:233" thickBot="1">
      <c r="A61" s="3">
        <v>15</v>
      </c>
      <c r="B61" s="3">
        <v>103946.12</v>
      </c>
      <c r="C61" s="3">
        <v>10805849154</v>
      </c>
      <c r="D61" s="2">
        <f t="shared" si="55"/>
        <v>1053290.9456005096</v>
      </c>
      <c r="E61" s="2">
        <f t="shared" si="44"/>
        <v>0.69297413333333335</v>
      </c>
      <c r="F61" s="2">
        <f t="shared" si="45"/>
        <v>103671.07169719336</v>
      </c>
      <c r="G61" s="2">
        <f t="shared" si="46"/>
        <v>104221.16830280663</v>
      </c>
      <c r="H61" s="2">
        <f t="shared" si="56"/>
        <v>0.69114047798128908</v>
      </c>
      <c r="I61" s="2">
        <f t="shared" si="57"/>
        <v>0.69480778868537751</v>
      </c>
      <c r="K61" s="3">
        <v>10000</v>
      </c>
      <c r="L61" s="3">
        <v>100000000</v>
      </c>
      <c r="N61" s="3">
        <v>0</v>
      </c>
      <c r="O61" s="3">
        <v>0</v>
      </c>
      <c r="P61" s="3">
        <v>885.02</v>
      </c>
      <c r="Q61" s="3">
        <v>790968.58</v>
      </c>
      <c r="R61" s="2">
        <f t="shared" si="58"/>
        <v>7708.1796000000322</v>
      </c>
      <c r="S61" s="2">
        <f t="shared" si="59"/>
        <v>8.8501999999999997E-2</v>
      </c>
      <c r="T61" s="2">
        <f t="shared" si="47"/>
        <v>861.49060792135924</v>
      </c>
      <c r="U61" s="2">
        <f t="shared" si="48"/>
        <v>908.54939207864072</v>
      </c>
      <c r="V61" s="2">
        <f t="shared" si="49"/>
        <v>1.119E-3</v>
      </c>
      <c r="W61" s="2">
        <f t="shared" si="50"/>
        <v>0.69307413333333334</v>
      </c>
      <c r="X61" s="3">
        <v>11.19</v>
      </c>
      <c r="Y61" s="3">
        <v>46038.879999999997</v>
      </c>
      <c r="Z61" s="3">
        <v>9384.49</v>
      </c>
      <c r="AA61" s="3">
        <v>88820372.109999999</v>
      </c>
      <c r="AB61" s="2">
        <f t="shared" si="60"/>
        <v>751719.54990001023</v>
      </c>
      <c r="AC61" s="5">
        <f t="shared" ref="AC61:AC78" si="65">Z61-2.68*SQRT(AB61)/SQRT(500)</f>
        <v>9280.5751262311132</v>
      </c>
      <c r="AD61" s="5">
        <f t="shared" ref="AD61:AD78" si="66">Z61+2.68*SQRT(AB61)/SQRT(500)</f>
        <v>9488.4048737688863</v>
      </c>
      <c r="AF61" s="3">
        <v>15.50185413</v>
      </c>
      <c r="AG61" s="7">
        <v>1.4467592592592594E-4</v>
      </c>
      <c r="AH61" s="3">
        <v>1</v>
      </c>
      <c r="AI61" s="3">
        <v>1</v>
      </c>
      <c r="AJ61" s="3">
        <v>1.53</v>
      </c>
      <c r="AK61" s="3">
        <v>3.29</v>
      </c>
      <c r="AL61" s="3">
        <v>2.4</v>
      </c>
      <c r="AM61" s="3">
        <v>9.92</v>
      </c>
      <c r="AN61" s="3">
        <v>2.6</v>
      </c>
      <c r="AO61" s="3">
        <v>11.58</v>
      </c>
      <c r="AP61" s="3">
        <v>3.12</v>
      </c>
      <c r="AQ61" s="3">
        <v>17.78</v>
      </c>
      <c r="AR61" s="3">
        <v>3.67</v>
      </c>
      <c r="AS61" s="3">
        <v>26.21</v>
      </c>
      <c r="AT61" s="3">
        <v>4.38</v>
      </c>
      <c r="AU61" s="3">
        <v>40.54</v>
      </c>
      <c r="AV61" s="3">
        <v>4.9400000000000004</v>
      </c>
      <c r="AW61" s="3">
        <v>49.88</v>
      </c>
      <c r="AX61" s="3">
        <v>5.27</v>
      </c>
      <c r="AY61" s="3">
        <v>53.27</v>
      </c>
      <c r="AZ61" s="3">
        <v>6.13</v>
      </c>
      <c r="BA61" s="3">
        <v>75.31</v>
      </c>
      <c r="BB61" s="3">
        <v>8.5</v>
      </c>
      <c r="BC61" s="3">
        <v>147.5</v>
      </c>
      <c r="BD61" s="3">
        <v>11.86</v>
      </c>
      <c r="BE61" s="3">
        <v>299.82</v>
      </c>
      <c r="BF61" s="3">
        <v>17.86</v>
      </c>
      <c r="BG61" s="3">
        <v>978.2</v>
      </c>
      <c r="BH61" s="3">
        <v>29.23</v>
      </c>
      <c r="BI61" s="3">
        <v>9309.23</v>
      </c>
      <c r="BJ61" s="3">
        <v>43.27</v>
      </c>
      <c r="BK61" s="3">
        <v>16997.91</v>
      </c>
      <c r="BL61" s="3">
        <v>68</v>
      </c>
      <c r="BM61" s="3">
        <v>26795.46</v>
      </c>
      <c r="BN61" s="3">
        <v>262.94</v>
      </c>
      <c r="BO61" s="3">
        <v>225653.62</v>
      </c>
      <c r="CH61" s="3">
        <v>2.82</v>
      </c>
      <c r="CI61" s="3">
        <v>14.42</v>
      </c>
      <c r="CJ61" s="3">
        <v>14.48</v>
      </c>
      <c r="CK61" s="3">
        <v>451.54</v>
      </c>
      <c r="CL61" s="3">
        <v>28.05</v>
      </c>
      <c r="CM61" s="3">
        <v>1722.93</v>
      </c>
      <c r="CN61" s="3">
        <v>30.95</v>
      </c>
      <c r="CO61" s="3">
        <v>2006.25</v>
      </c>
      <c r="CP61" s="3">
        <v>39.130000000000003</v>
      </c>
      <c r="CQ61" s="3">
        <v>3326.89</v>
      </c>
      <c r="CR61" s="3">
        <v>47.36</v>
      </c>
      <c r="CS61" s="3">
        <v>5121.62</v>
      </c>
      <c r="CT61" s="3">
        <v>57.99</v>
      </c>
      <c r="CU61" s="3">
        <v>8173.45</v>
      </c>
      <c r="CV61" s="3">
        <v>66.87</v>
      </c>
      <c r="CW61" s="3">
        <v>10190.290000000001</v>
      </c>
      <c r="CX61" s="3">
        <v>72.16</v>
      </c>
      <c r="CY61" s="3">
        <v>10883.66</v>
      </c>
      <c r="CZ61" s="3">
        <v>85.31</v>
      </c>
      <c r="DA61" s="3">
        <v>15810.31</v>
      </c>
      <c r="DB61" s="3">
        <v>121.25</v>
      </c>
      <c r="DC61" s="3">
        <v>31657.91</v>
      </c>
      <c r="DD61" s="3">
        <v>171.01</v>
      </c>
      <c r="DE61" s="3">
        <v>65055.63</v>
      </c>
      <c r="DF61" s="3">
        <v>259.04000000000002</v>
      </c>
      <c r="DG61" s="3">
        <v>208055.14</v>
      </c>
      <c r="DH61" s="3">
        <v>384.99</v>
      </c>
      <c r="DI61" s="3">
        <v>1024295.15</v>
      </c>
      <c r="DJ61" s="3">
        <v>563.49</v>
      </c>
      <c r="DK61" s="3">
        <v>2034742.85</v>
      </c>
      <c r="DL61" s="3">
        <v>891.98</v>
      </c>
      <c r="DM61" s="3">
        <v>3290382.4</v>
      </c>
      <c r="DN61" s="3">
        <v>3151.58</v>
      </c>
      <c r="DO61" s="3">
        <v>27993382.34</v>
      </c>
      <c r="DP61" s="2">
        <f t="shared" si="61"/>
        <v>18060925.843600001</v>
      </c>
      <c r="DQ61" s="5">
        <f t="shared" si="62"/>
        <v>2012.6296333067332</v>
      </c>
      <c r="DR61" s="5">
        <f t="shared" si="63"/>
        <v>4290.5303666932668</v>
      </c>
      <c r="EH61" s="3">
        <v>0.82809326999999999</v>
      </c>
      <c r="EI61" s="3">
        <v>0.90522128999999996</v>
      </c>
      <c r="EJ61" s="3">
        <v>0.92394025999999996</v>
      </c>
      <c r="EK61" s="3">
        <v>0.92883842999999999</v>
      </c>
      <c r="EL61" s="3">
        <v>0.93277692000000001</v>
      </c>
      <c r="EM61" s="3">
        <v>0.93592971000000003</v>
      </c>
      <c r="EN61" s="3">
        <v>0.93961512999999997</v>
      </c>
      <c r="EO61" s="3">
        <v>0.94270138999999997</v>
      </c>
      <c r="EP61" s="3">
        <v>0.94521935999999995</v>
      </c>
      <c r="EQ61" s="3">
        <v>0.94830917000000003</v>
      </c>
      <c r="ER61" s="3">
        <v>0.95182465999999999</v>
      </c>
      <c r="ES61" s="3">
        <v>0.95502644000000003</v>
      </c>
      <c r="ET61" s="3">
        <v>0.95964523000000002</v>
      </c>
      <c r="EU61" s="3">
        <v>0.96246498999999996</v>
      </c>
      <c r="EV61" s="3">
        <v>0.96561514999999998</v>
      </c>
      <c r="EW61" s="3">
        <v>0.96817379999999997</v>
      </c>
      <c r="EX61" s="3">
        <v>0.97179649999999995</v>
      </c>
      <c r="FG61" s="3">
        <v>100</v>
      </c>
      <c r="FH61" s="3">
        <v>100</v>
      </c>
      <c r="FI61" s="3">
        <v>100</v>
      </c>
      <c r="FJ61" s="3">
        <v>100</v>
      </c>
      <c r="FK61" s="3">
        <v>100</v>
      </c>
      <c r="FL61" s="3">
        <v>100</v>
      </c>
      <c r="FM61" s="3">
        <v>100</v>
      </c>
      <c r="FN61" s="3">
        <v>100</v>
      </c>
      <c r="FO61" s="3">
        <v>100</v>
      </c>
      <c r="FP61" s="3">
        <v>100</v>
      </c>
      <c r="FQ61" s="3">
        <v>100</v>
      </c>
      <c r="FR61" s="3">
        <v>100</v>
      </c>
      <c r="FS61" s="3">
        <v>100</v>
      </c>
      <c r="FT61" s="3">
        <v>100</v>
      </c>
      <c r="FU61" s="3">
        <v>100</v>
      </c>
      <c r="FV61" s="3">
        <v>100</v>
      </c>
      <c r="FW61" s="3">
        <v>100</v>
      </c>
      <c r="GF61" s="3">
        <v>177353.09</v>
      </c>
      <c r="GG61" s="3">
        <v>65608.320000000007</v>
      </c>
      <c r="GH61" s="3">
        <v>39088.76</v>
      </c>
      <c r="GI61" s="3">
        <v>34361.81</v>
      </c>
      <c r="GJ61" s="3">
        <v>30024.7</v>
      </c>
      <c r="GK61" s="3">
        <v>25803.42</v>
      </c>
      <c r="GL61" s="3">
        <v>21794.26</v>
      </c>
      <c r="GM61" s="3">
        <v>18118.93</v>
      </c>
      <c r="GN61" s="3">
        <v>14931.26</v>
      </c>
      <c r="GO61" s="3">
        <v>12046.8</v>
      </c>
      <c r="GP61" s="3">
        <v>9364.52</v>
      </c>
      <c r="GQ61" s="3">
        <v>6928.38</v>
      </c>
      <c r="GR61" s="3">
        <v>4879.71</v>
      </c>
      <c r="GS61" s="3">
        <v>3350.01</v>
      </c>
      <c r="GT61" s="3">
        <v>2071.63</v>
      </c>
      <c r="GU61" s="3">
        <v>1026.8399999999999</v>
      </c>
      <c r="GV61" s="3">
        <v>289.14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K61" s="3">
        <v>12.5298737</v>
      </c>
      <c r="HL61" s="3">
        <v>156.99855919999999</v>
      </c>
      <c r="HM61" s="2">
        <f t="shared" si="64"/>
        <v>8.2426204829744165E-4</v>
      </c>
      <c r="HN61" s="5">
        <f t="shared" si="53"/>
        <v>12.522179429576047</v>
      </c>
      <c r="HO61" s="5">
        <f t="shared" si="54"/>
        <v>12.537567970423952</v>
      </c>
      <c r="HQ61" s="7">
        <v>1.5046296296296298E-5</v>
      </c>
      <c r="HR61" s="7">
        <v>1.5046296296296298E-5</v>
      </c>
      <c r="HS61" s="7">
        <v>1.3888888888888888E-5</v>
      </c>
      <c r="HT61" s="7">
        <v>1.5046296296296298E-5</v>
      </c>
      <c r="HU61" s="7">
        <v>1.5046296296296298E-5</v>
      </c>
      <c r="HV61" s="7">
        <v>1.3888888888888888E-5</v>
      </c>
      <c r="HW61" s="7">
        <v>1.3888888888888888E-5</v>
      </c>
      <c r="HX61" s="7">
        <v>1.5046296296296298E-5</v>
      </c>
      <c r="HY61" s="7">
        <v>1.5046296296296298E-5</v>
      </c>
    </row>
    <row r="62" spans="1:233" thickBot="1">
      <c r="A62" s="3">
        <v>20</v>
      </c>
      <c r="B62" s="3">
        <v>133992.79999999999</v>
      </c>
      <c r="C62" s="3">
        <v>17956815022</v>
      </c>
      <c r="D62" s="2">
        <f t="shared" si="55"/>
        <v>2744570.1600036621</v>
      </c>
      <c r="E62" s="2">
        <f t="shared" si="44"/>
        <v>0.66996399999999989</v>
      </c>
      <c r="F62" s="2">
        <f t="shared" si="45"/>
        <v>133548.81125332718</v>
      </c>
      <c r="G62" s="2">
        <f t="shared" si="46"/>
        <v>134436.7887466728</v>
      </c>
      <c r="H62" s="2">
        <f t="shared" si="56"/>
        <v>0.66774405626663591</v>
      </c>
      <c r="I62" s="2">
        <f t="shared" si="57"/>
        <v>0.67218394373336399</v>
      </c>
      <c r="K62" s="3">
        <v>10000</v>
      </c>
      <c r="L62" s="3">
        <v>100000000</v>
      </c>
      <c r="N62" s="3">
        <v>0</v>
      </c>
      <c r="O62" s="3">
        <v>0</v>
      </c>
      <c r="P62" s="3">
        <v>1102.1199999999999</v>
      </c>
      <c r="Q62" s="3">
        <v>1226578.8799999999</v>
      </c>
      <c r="R62" s="2">
        <f t="shared" si="58"/>
        <v>11910.385600000154</v>
      </c>
      <c r="S62" s="2">
        <f t="shared" si="59"/>
        <v>0.11021199999999999</v>
      </c>
      <c r="T62" s="2">
        <f t="shared" si="47"/>
        <v>1072.8718968933981</v>
      </c>
      <c r="U62" s="2">
        <f t="shared" si="48"/>
        <v>1131.3681031066017</v>
      </c>
      <c r="V62" s="2">
        <f t="shared" si="49"/>
        <v>8.9300000000000002E-4</v>
      </c>
      <c r="W62" s="2">
        <f t="shared" si="50"/>
        <v>0.67006399999999999</v>
      </c>
      <c r="X62" s="3">
        <v>8.93</v>
      </c>
      <c r="Y62" s="3">
        <v>65987.199999999997</v>
      </c>
      <c r="Z62" s="3">
        <v>15053.03</v>
      </c>
      <c r="AA62" s="3">
        <v>228638786.69999999</v>
      </c>
      <c r="AB62" s="2">
        <f t="shared" si="60"/>
        <v>2045074.5190999806</v>
      </c>
      <c r="AC62" s="5">
        <f t="shared" si="65"/>
        <v>14881.632548292084</v>
      </c>
      <c r="AD62" s="5">
        <f t="shared" si="66"/>
        <v>15224.427451707917</v>
      </c>
      <c r="AF62" s="3">
        <v>16.64559835</v>
      </c>
      <c r="AG62" s="7">
        <v>1.8865740740740743E-4</v>
      </c>
      <c r="AH62" s="3">
        <v>1</v>
      </c>
      <c r="AI62" s="3">
        <v>1</v>
      </c>
      <c r="AJ62" s="3">
        <v>1.18</v>
      </c>
      <c r="AK62" s="3">
        <v>1.54</v>
      </c>
      <c r="AL62" s="3">
        <v>1.85</v>
      </c>
      <c r="AM62" s="3">
        <v>5.09</v>
      </c>
      <c r="AN62" s="3">
        <v>2.0299999999999998</v>
      </c>
      <c r="AO62" s="3">
        <v>6.09</v>
      </c>
      <c r="AP62" s="3">
        <v>2.2799999999999998</v>
      </c>
      <c r="AQ62" s="3">
        <v>7.94</v>
      </c>
      <c r="AR62" s="3">
        <v>2.5299999999999998</v>
      </c>
      <c r="AS62" s="3">
        <v>9.81</v>
      </c>
      <c r="AT62" s="3">
        <v>3.12</v>
      </c>
      <c r="AU62" s="3">
        <v>17.64</v>
      </c>
      <c r="AV62" s="3">
        <v>3.73</v>
      </c>
      <c r="AW62" s="3">
        <v>24.69</v>
      </c>
      <c r="AX62" s="3">
        <v>4.1399999999999997</v>
      </c>
      <c r="AY62" s="3">
        <v>28.22</v>
      </c>
      <c r="AZ62" s="3">
        <v>4.63</v>
      </c>
      <c r="BA62" s="3">
        <v>35.229999999999997</v>
      </c>
      <c r="BB62" s="3">
        <v>6.22</v>
      </c>
      <c r="BC62" s="3">
        <v>90.98</v>
      </c>
      <c r="BD62" s="3">
        <v>9.58</v>
      </c>
      <c r="BE62" s="3">
        <v>271.88</v>
      </c>
      <c r="BF62" s="3">
        <v>12.32</v>
      </c>
      <c r="BG62" s="3">
        <v>393.96</v>
      </c>
      <c r="BH62" s="3">
        <v>31.45</v>
      </c>
      <c r="BI62" s="3">
        <v>18832.37</v>
      </c>
      <c r="BJ62" s="3">
        <v>37.770000000000003</v>
      </c>
      <c r="BK62" s="3">
        <v>19154.71</v>
      </c>
      <c r="BL62" s="3">
        <v>68.98</v>
      </c>
      <c r="BM62" s="3">
        <v>37601.339999999997</v>
      </c>
      <c r="BN62" s="3">
        <v>259.62</v>
      </c>
      <c r="BO62" s="3">
        <v>257521.76</v>
      </c>
      <c r="CH62" s="3">
        <v>2.9</v>
      </c>
      <c r="CI62" s="3">
        <v>14.84</v>
      </c>
      <c r="CJ62" s="3">
        <v>12.15</v>
      </c>
      <c r="CK62" s="3">
        <v>253.45</v>
      </c>
      <c r="CL62" s="3">
        <v>25.85</v>
      </c>
      <c r="CM62" s="3">
        <v>1343.59</v>
      </c>
      <c r="CN62" s="3">
        <v>30.08</v>
      </c>
      <c r="CO62" s="3">
        <v>1701.98</v>
      </c>
      <c r="CP62" s="3">
        <v>35.36</v>
      </c>
      <c r="CQ62" s="3">
        <v>2354.1999999999998</v>
      </c>
      <c r="CR62" s="3">
        <v>40.549999999999997</v>
      </c>
      <c r="CS62" s="3">
        <v>3042.37</v>
      </c>
      <c r="CT62" s="3">
        <v>52.37</v>
      </c>
      <c r="CU62" s="3">
        <v>5988.47</v>
      </c>
      <c r="CV62" s="3">
        <v>64.180000000000007</v>
      </c>
      <c r="CW62" s="3">
        <v>8576.4</v>
      </c>
      <c r="CX62" s="3">
        <v>72.52</v>
      </c>
      <c r="CY62" s="3">
        <v>9879.94</v>
      </c>
      <c r="CZ62" s="3">
        <v>82.94</v>
      </c>
      <c r="DA62" s="3">
        <v>12598.28</v>
      </c>
      <c r="DB62" s="3">
        <v>114.34</v>
      </c>
      <c r="DC62" s="3">
        <v>34139.120000000003</v>
      </c>
      <c r="DD62" s="3">
        <v>181.96</v>
      </c>
      <c r="DE62" s="3">
        <v>104380.78</v>
      </c>
      <c r="DF62" s="3">
        <v>236.63</v>
      </c>
      <c r="DG62" s="3">
        <v>151832.32999999999</v>
      </c>
      <c r="DH62" s="3">
        <v>522.48</v>
      </c>
      <c r="DI62" s="3">
        <v>3244397.72</v>
      </c>
      <c r="DJ62" s="3">
        <v>648.21</v>
      </c>
      <c r="DK62" s="3">
        <v>3370327.39</v>
      </c>
      <c r="DL62" s="3">
        <v>1199.8800000000001</v>
      </c>
      <c r="DM62" s="3">
        <v>7805488.3799999999</v>
      </c>
      <c r="DN62" s="3">
        <v>4026.63</v>
      </c>
      <c r="DO62" s="3">
        <v>51747695.450000003</v>
      </c>
      <c r="DP62" s="2">
        <f t="shared" si="61"/>
        <v>35533946.293099999</v>
      </c>
      <c r="DQ62" s="5">
        <f t="shared" si="62"/>
        <v>2429.0724396737332</v>
      </c>
      <c r="DR62" s="5">
        <f t="shared" si="63"/>
        <v>5624.187560326267</v>
      </c>
      <c r="EH62" s="3">
        <v>0.83384243999999996</v>
      </c>
      <c r="EI62" s="3">
        <v>0.90474642999999999</v>
      </c>
      <c r="EJ62" s="3">
        <v>0.92349258999999995</v>
      </c>
      <c r="EK62" s="3">
        <v>0.92829247999999998</v>
      </c>
      <c r="EL62" s="3">
        <v>0.93076579000000004</v>
      </c>
      <c r="EM62" s="3">
        <v>0.93354024999999996</v>
      </c>
      <c r="EN62" s="3">
        <v>0.93747767999999998</v>
      </c>
      <c r="EO62" s="3">
        <v>0.94230351999999995</v>
      </c>
      <c r="EP62" s="3">
        <v>0.94561545999999996</v>
      </c>
      <c r="EQ62" s="3">
        <v>0.94804878999999997</v>
      </c>
      <c r="ER62" s="3">
        <v>0.95044784999999998</v>
      </c>
      <c r="ES62" s="3">
        <v>0.95436905999999999</v>
      </c>
      <c r="ET62" s="3">
        <v>0.95795045999999995</v>
      </c>
      <c r="EU62" s="3">
        <v>0.96218117000000003</v>
      </c>
      <c r="EV62" s="3">
        <v>0.96519747</v>
      </c>
      <c r="EW62" s="3">
        <v>0.96839313999999999</v>
      </c>
      <c r="EX62" s="3">
        <v>0.97187535999999997</v>
      </c>
      <c r="FG62" s="3">
        <v>100</v>
      </c>
      <c r="FH62" s="3">
        <v>100</v>
      </c>
      <c r="FI62" s="3">
        <v>100</v>
      </c>
      <c r="FJ62" s="3">
        <v>100</v>
      </c>
      <c r="FK62" s="3">
        <v>100</v>
      </c>
      <c r="FL62" s="3">
        <v>100</v>
      </c>
      <c r="FM62" s="3">
        <v>100</v>
      </c>
      <c r="FN62" s="3">
        <v>100</v>
      </c>
      <c r="FO62" s="3">
        <v>100</v>
      </c>
      <c r="FP62" s="3">
        <v>100</v>
      </c>
      <c r="FQ62" s="3">
        <v>100</v>
      </c>
      <c r="FR62" s="3">
        <v>100</v>
      </c>
      <c r="FS62" s="3">
        <v>100</v>
      </c>
      <c r="FT62" s="3">
        <v>100</v>
      </c>
      <c r="FU62" s="3">
        <v>100</v>
      </c>
      <c r="FV62" s="3">
        <v>100</v>
      </c>
      <c r="FW62" s="3">
        <v>100</v>
      </c>
      <c r="GF62" s="3">
        <v>289681.28000000003</v>
      </c>
      <c r="GG62" s="3">
        <v>105529.39</v>
      </c>
      <c r="GH62" s="3">
        <v>62598.03</v>
      </c>
      <c r="GI62" s="3">
        <v>54989.94</v>
      </c>
      <c r="GJ62" s="3">
        <v>48008.74</v>
      </c>
      <c r="GK62" s="3">
        <v>41222.94</v>
      </c>
      <c r="GL62" s="3">
        <v>34797.769999999997</v>
      </c>
      <c r="GM62" s="3">
        <v>28901.439999999999</v>
      </c>
      <c r="GN62" s="3">
        <v>23786.84</v>
      </c>
      <c r="GO62" s="3">
        <v>19177.009999999998</v>
      </c>
      <c r="GP62" s="3">
        <v>14889.6</v>
      </c>
      <c r="GQ62" s="3">
        <v>11007.72</v>
      </c>
      <c r="GR62" s="3">
        <v>7742.9</v>
      </c>
      <c r="GS62" s="3">
        <v>5303.01</v>
      </c>
      <c r="GT62" s="3">
        <v>3278.46</v>
      </c>
      <c r="GU62" s="3">
        <v>1623.14</v>
      </c>
      <c r="GV62" s="3">
        <v>456.54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K62" s="3">
        <v>16.314115350000002</v>
      </c>
      <c r="HL62" s="3">
        <v>266.15181410000002</v>
      </c>
      <c r="HM62" s="2">
        <f t="shared" si="64"/>
        <v>1.4544468943427091E-3</v>
      </c>
      <c r="HN62" s="5">
        <f t="shared" si="53"/>
        <v>16.303894577341378</v>
      </c>
      <c r="HO62" s="5">
        <f t="shared" si="54"/>
        <v>16.324336122658625</v>
      </c>
      <c r="HQ62" s="7">
        <v>1.9675925925925925E-5</v>
      </c>
      <c r="HR62" s="7">
        <v>1.8518518518518518E-5</v>
      </c>
      <c r="HS62" s="7">
        <v>1.8518518518518518E-5</v>
      </c>
      <c r="HT62" s="7">
        <v>1.8518518518518518E-5</v>
      </c>
      <c r="HU62" s="7">
        <v>1.8518518518518518E-5</v>
      </c>
      <c r="HV62" s="7">
        <v>1.8518518518518518E-5</v>
      </c>
      <c r="HW62" s="7">
        <v>1.8518518518518518E-5</v>
      </c>
      <c r="HX62" s="7">
        <v>1.8518518518518518E-5</v>
      </c>
      <c r="HY62" s="7">
        <v>1.8518518518518518E-5</v>
      </c>
    </row>
    <row r="63" spans="1:233" thickBot="1">
      <c r="A63" s="3">
        <v>25</v>
      </c>
      <c r="B63" s="3">
        <v>162910.62</v>
      </c>
      <c r="C63" s="3">
        <v>26543780554</v>
      </c>
      <c r="D63" s="2">
        <f t="shared" si="55"/>
        <v>3910445.2156028748</v>
      </c>
      <c r="E63" s="2">
        <f t="shared" si="44"/>
        <v>0.65164248000000002</v>
      </c>
      <c r="F63" s="2">
        <f t="shared" si="45"/>
        <v>162380.65413584886</v>
      </c>
      <c r="G63" s="2">
        <f t="shared" si="46"/>
        <v>163440.58586415113</v>
      </c>
      <c r="H63" s="2">
        <f t="shared" si="56"/>
        <v>0.64952261654339549</v>
      </c>
      <c r="I63" s="2">
        <f t="shared" si="57"/>
        <v>0.65376234345660456</v>
      </c>
      <c r="K63" s="3">
        <v>10000</v>
      </c>
      <c r="L63" s="3">
        <v>100000000</v>
      </c>
      <c r="N63" s="3">
        <v>0</v>
      </c>
      <c r="O63" s="3">
        <v>0</v>
      </c>
      <c r="P63" s="3">
        <v>1308.9100000000001</v>
      </c>
      <c r="Q63" s="3">
        <v>1726802.77</v>
      </c>
      <c r="R63" s="2">
        <f t="shared" si="58"/>
        <v>13557.38189999992</v>
      </c>
      <c r="S63" s="2">
        <f t="shared" si="59"/>
        <v>0.13089100000000001</v>
      </c>
      <c r="T63" s="2">
        <f t="shared" si="47"/>
        <v>1277.7051061917271</v>
      </c>
      <c r="U63" s="2">
        <f t="shared" si="48"/>
        <v>1340.1148938082731</v>
      </c>
      <c r="V63" s="2">
        <f t="shared" si="49"/>
        <v>7.3799999999999994E-4</v>
      </c>
      <c r="W63" s="2">
        <f t="shared" si="50"/>
        <v>0.65174248000000001</v>
      </c>
      <c r="X63" s="3">
        <v>7.38</v>
      </c>
      <c r="Y63" s="3">
        <v>87064.38</v>
      </c>
      <c r="Z63" s="3">
        <v>21904.880000000001</v>
      </c>
      <c r="AA63" s="3">
        <v>483456975.89999998</v>
      </c>
      <c r="AB63" s="2">
        <f t="shared" si="60"/>
        <v>3633208.0855999589</v>
      </c>
      <c r="AC63" s="5">
        <f t="shared" si="65"/>
        <v>21676.428019251252</v>
      </c>
      <c r="AD63" s="5">
        <f t="shared" si="66"/>
        <v>22133.33198074875</v>
      </c>
      <c r="AF63" s="3">
        <v>17.60847236</v>
      </c>
      <c r="AG63" s="7">
        <v>2.3263888888888889E-4</v>
      </c>
      <c r="AH63" s="3">
        <v>1</v>
      </c>
      <c r="AI63" s="3">
        <v>1</v>
      </c>
      <c r="AJ63" s="3">
        <v>1.0900000000000001</v>
      </c>
      <c r="AK63" s="3">
        <v>1.27</v>
      </c>
      <c r="AL63" s="3">
        <v>1.4</v>
      </c>
      <c r="AM63" s="3">
        <v>2.58</v>
      </c>
      <c r="AN63" s="3">
        <v>1.58</v>
      </c>
      <c r="AO63" s="3">
        <v>3.46</v>
      </c>
      <c r="AP63" s="3">
        <v>1.85</v>
      </c>
      <c r="AQ63" s="3">
        <v>6.25</v>
      </c>
      <c r="AR63" s="3">
        <v>1.99</v>
      </c>
      <c r="AS63" s="3">
        <v>7.03</v>
      </c>
      <c r="AT63" s="3">
        <v>2.13</v>
      </c>
      <c r="AU63" s="3">
        <v>8.51</v>
      </c>
      <c r="AV63" s="3">
        <v>2.4900000000000002</v>
      </c>
      <c r="AW63" s="3">
        <v>11.37</v>
      </c>
      <c r="AX63" s="3">
        <v>3.33</v>
      </c>
      <c r="AY63" s="3">
        <v>21.59</v>
      </c>
      <c r="AZ63" s="3">
        <v>4.2</v>
      </c>
      <c r="BA63" s="3">
        <v>35.700000000000003</v>
      </c>
      <c r="BB63" s="3">
        <v>4.78</v>
      </c>
      <c r="BC63" s="3">
        <v>41.72</v>
      </c>
      <c r="BD63" s="3">
        <v>5.95</v>
      </c>
      <c r="BE63" s="3">
        <v>73.19</v>
      </c>
      <c r="BF63" s="3">
        <v>9.8000000000000007</v>
      </c>
      <c r="BG63" s="3">
        <v>176</v>
      </c>
      <c r="BH63" s="3">
        <v>12.44</v>
      </c>
      <c r="BI63" s="3">
        <v>350.24</v>
      </c>
      <c r="BJ63" s="3">
        <v>19.66</v>
      </c>
      <c r="BK63" s="3">
        <v>910.1</v>
      </c>
      <c r="BL63" s="3">
        <v>31.93</v>
      </c>
      <c r="BM63" s="3">
        <v>1845.29</v>
      </c>
      <c r="BN63" s="3">
        <v>191.47</v>
      </c>
      <c r="BO63" s="3">
        <v>199663.69</v>
      </c>
      <c r="CH63" s="3">
        <v>2.63</v>
      </c>
      <c r="CI63" s="3">
        <v>12.09</v>
      </c>
      <c r="CJ63" s="3">
        <v>10.25</v>
      </c>
      <c r="CK63" s="3">
        <v>191.93</v>
      </c>
      <c r="CL63" s="3">
        <v>19.73</v>
      </c>
      <c r="CM63" s="3">
        <v>844.25</v>
      </c>
      <c r="CN63" s="3">
        <v>25.07</v>
      </c>
      <c r="CO63" s="3">
        <v>1254.47</v>
      </c>
      <c r="CP63" s="3">
        <v>31.86</v>
      </c>
      <c r="CQ63" s="3">
        <v>2834.04</v>
      </c>
      <c r="CR63" s="3">
        <v>35.9</v>
      </c>
      <c r="CS63" s="3">
        <v>3237.7</v>
      </c>
      <c r="CT63" s="3">
        <v>40.14</v>
      </c>
      <c r="CU63" s="3">
        <v>4187</v>
      </c>
      <c r="CV63" s="3">
        <v>49.07</v>
      </c>
      <c r="CW63" s="3">
        <v>5750.09</v>
      </c>
      <c r="CX63" s="3">
        <v>69.47</v>
      </c>
      <c r="CY63" s="3">
        <v>11298.09</v>
      </c>
      <c r="CZ63" s="3">
        <v>92.09</v>
      </c>
      <c r="DA63" s="3">
        <v>19716.97</v>
      </c>
      <c r="DB63" s="3">
        <v>107.07</v>
      </c>
      <c r="DC63" s="3">
        <v>23262.15</v>
      </c>
      <c r="DD63" s="3">
        <v>136.41</v>
      </c>
      <c r="DE63" s="3">
        <v>42203.49</v>
      </c>
      <c r="DF63" s="3">
        <v>233.23</v>
      </c>
      <c r="DG63" s="3">
        <v>104753.49</v>
      </c>
      <c r="DH63" s="3">
        <v>298.39999999999998</v>
      </c>
      <c r="DI63" s="3">
        <v>211091.12</v>
      </c>
      <c r="DJ63" s="3">
        <v>477.3</v>
      </c>
      <c r="DK63" s="3">
        <v>550574.54</v>
      </c>
      <c r="DL63" s="3">
        <v>783.65</v>
      </c>
      <c r="DM63" s="3">
        <v>1121796.5900000001</v>
      </c>
      <c r="DN63" s="3">
        <v>3790.11</v>
      </c>
      <c r="DO63" s="3">
        <v>64350519.43</v>
      </c>
      <c r="DP63" s="2">
        <f t="shared" si="61"/>
        <v>49985585.617899999</v>
      </c>
      <c r="DQ63" s="5">
        <f t="shared" si="62"/>
        <v>1895.3370053064273</v>
      </c>
      <c r="DR63" s="5">
        <f t="shared" si="63"/>
        <v>5684.882994693573</v>
      </c>
      <c r="EH63" s="3">
        <v>0.82828855999999995</v>
      </c>
      <c r="EI63" s="3">
        <v>0.90807413000000003</v>
      </c>
      <c r="EJ63" s="3">
        <v>0.92312901000000003</v>
      </c>
      <c r="EK63" s="3">
        <v>0.92636580000000002</v>
      </c>
      <c r="EL63" s="3">
        <v>0.93100145000000001</v>
      </c>
      <c r="EM63" s="3">
        <v>0.93521827000000002</v>
      </c>
      <c r="EN63" s="3">
        <v>0.93755009</v>
      </c>
      <c r="EO63" s="3">
        <v>0.94014865999999997</v>
      </c>
      <c r="EP63" s="3">
        <v>0.94498895000000005</v>
      </c>
      <c r="EQ63" s="3">
        <v>0.94942302000000001</v>
      </c>
      <c r="ER63" s="3">
        <v>0.95216997000000003</v>
      </c>
      <c r="ES63" s="3">
        <v>0.95498899999999998</v>
      </c>
      <c r="ET63" s="3">
        <v>0.95927987000000003</v>
      </c>
      <c r="EU63" s="3">
        <v>0.96247530000000003</v>
      </c>
      <c r="EV63" s="3">
        <v>0.96525052</v>
      </c>
      <c r="EW63" s="3">
        <v>0.96864612000000005</v>
      </c>
      <c r="EX63" s="3">
        <v>0.97192849000000003</v>
      </c>
      <c r="FG63" s="3">
        <v>100</v>
      </c>
      <c r="FH63" s="3">
        <v>100</v>
      </c>
      <c r="FI63" s="3">
        <v>100</v>
      </c>
      <c r="FJ63" s="3">
        <v>100</v>
      </c>
      <c r="FK63" s="3">
        <v>100</v>
      </c>
      <c r="FL63" s="3">
        <v>100</v>
      </c>
      <c r="FM63" s="3">
        <v>100</v>
      </c>
      <c r="FN63" s="3">
        <v>100</v>
      </c>
      <c r="FO63" s="3">
        <v>100</v>
      </c>
      <c r="FP63" s="3">
        <v>100</v>
      </c>
      <c r="FQ63" s="3">
        <v>100</v>
      </c>
      <c r="FR63" s="3">
        <v>100</v>
      </c>
      <c r="FS63" s="3">
        <v>100</v>
      </c>
      <c r="FT63" s="3">
        <v>100</v>
      </c>
      <c r="FU63" s="3">
        <v>100</v>
      </c>
      <c r="FV63" s="3">
        <v>100</v>
      </c>
      <c r="FW63" s="3">
        <v>100</v>
      </c>
      <c r="GF63" s="3">
        <v>425275.61</v>
      </c>
      <c r="GG63" s="3">
        <v>152353.70000000001</v>
      </c>
      <c r="GH63" s="3">
        <v>90019.02</v>
      </c>
      <c r="GI63" s="3">
        <v>79020.710000000006</v>
      </c>
      <c r="GJ63" s="3">
        <v>68940.37</v>
      </c>
      <c r="GK63" s="3">
        <v>59145.48</v>
      </c>
      <c r="GL63" s="3">
        <v>49902.61</v>
      </c>
      <c r="GM63" s="3">
        <v>41425.57</v>
      </c>
      <c r="GN63" s="3">
        <v>34081.75</v>
      </c>
      <c r="GO63" s="3">
        <v>27460.98</v>
      </c>
      <c r="GP63" s="3">
        <v>21317.99</v>
      </c>
      <c r="GQ63" s="3">
        <v>15765.66</v>
      </c>
      <c r="GR63" s="3">
        <v>11091.7</v>
      </c>
      <c r="GS63" s="3">
        <v>7585.5</v>
      </c>
      <c r="GT63" s="3">
        <v>4689.79</v>
      </c>
      <c r="GU63" s="3">
        <v>2326.4499999999998</v>
      </c>
      <c r="GV63" s="3">
        <v>655.6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K63" s="3">
        <v>20.08273951</v>
      </c>
      <c r="HL63" s="3">
        <v>403.31863779999998</v>
      </c>
      <c r="HM63" s="2">
        <f t="shared" si="64"/>
        <v>2.2115734849421642E-3</v>
      </c>
      <c r="HN63" s="5">
        <f t="shared" si="53"/>
        <v>20.070136174965871</v>
      </c>
      <c r="HO63" s="5">
        <f t="shared" si="54"/>
        <v>20.095342845034128</v>
      </c>
      <c r="HQ63" s="7">
        <v>2.4305555555555558E-5</v>
      </c>
      <c r="HR63" s="7">
        <v>2.3148148148148147E-5</v>
      </c>
      <c r="HS63" s="7">
        <v>2.3148148148148147E-5</v>
      </c>
      <c r="HT63" s="7">
        <v>2.3148148148148147E-5</v>
      </c>
      <c r="HU63" s="7">
        <v>2.4305555555555558E-5</v>
      </c>
      <c r="HV63" s="7">
        <v>2.3148148148148147E-5</v>
      </c>
      <c r="HW63" s="7">
        <v>2.3148148148148147E-5</v>
      </c>
      <c r="HX63" s="7">
        <v>2.3148148148148147E-5</v>
      </c>
      <c r="HY63" s="7">
        <v>2.3148148148148147E-5</v>
      </c>
    </row>
    <row r="64" spans="1:233" thickBot="1">
      <c r="A64" s="3">
        <v>30</v>
      </c>
      <c r="B64" s="3">
        <v>191804.53</v>
      </c>
      <c r="C64" s="3">
        <v>36795429701</v>
      </c>
      <c r="D64" s="2">
        <f t="shared" si="55"/>
        <v>6451972.4791030884</v>
      </c>
      <c r="E64" s="2">
        <f t="shared" si="44"/>
        <v>0.63934843333333335</v>
      </c>
      <c r="F64" s="2">
        <f t="shared" si="45"/>
        <v>191123.79034981126</v>
      </c>
      <c r="G64" s="2">
        <f t="shared" si="46"/>
        <v>192485.26965018874</v>
      </c>
      <c r="H64" s="2">
        <f t="shared" si="56"/>
        <v>0.6370793011660375</v>
      </c>
      <c r="I64" s="2">
        <f t="shared" si="57"/>
        <v>0.64161756550062909</v>
      </c>
      <c r="K64" s="3">
        <v>10000</v>
      </c>
      <c r="L64" s="3">
        <v>100000000</v>
      </c>
      <c r="N64" s="3">
        <v>0</v>
      </c>
      <c r="O64" s="3">
        <v>0</v>
      </c>
      <c r="P64" s="3">
        <v>1478.25</v>
      </c>
      <c r="Q64" s="3">
        <v>2205291.69</v>
      </c>
      <c r="R64" s="2">
        <f t="shared" si="58"/>
        <v>20068.627499999944</v>
      </c>
      <c r="S64" s="2">
        <f t="shared" si="59"/>
        <v>0.14782500000000001</v>
      </c>
      <c r="T64" s="2">
        <f t="shared" si="47"/>
        <v>1440.2841060745307</v>
      </c>
      <c r="U64" s="2">
        <f t="shared" si="48"/>
        <v>1516.2158939254693</v>
      </c>
      <c r="V64" s="2">
        <f t="shared" si="49"/>
        <v>6.38E-4</v>
      </c>
      <c r="W64" s="2">
        <f t="shared" si="50"/>
        <v>0.63944843333333334</v>
      </c>
      <c r="X64" s="3">
        <v>6.38</v>
      </c>
      <c r="Y64" s="3">
        <v>108165.47</v>
      </c>
      <c r="Z64" s="3">
        <v>29222.05</v>
      </c>
      <c r="AA64" s="3">
        <v>861456035.20000005</v>
      </c>
      <c r="AB64" s="2">
        <f t="shared" si="60"/>
        <v>7527828.997500062</v>
      </c>
      <c r="AC64" s="5">
        <f t="shared" si="65"/>
        <v>28893.209981171254</v>
      </c>
      <c r="AD64" s="5">
        <f t="shared" si="66"/>
        <v>29550.890018828744</v>
      </c>
      <c r="AF64" s="3">
        <v>18.214584769999998</v>
      </c>
      <c r="AG64" s="7">
        <v>2.7546296296296298E-4</v>
      </c>
      <c r="AH64" s="3">
        <v>1</v>
      </c>
      <c r="AI64" s="3">
        <v>1</v>
      </c>
      <c r="AJ64" s="3">
        <v>1.1399999999999999</v>
      </c>
      <c r="AK64" s="3">
        <v>1.44</v>
      </c>
      <c r="AL64" s="3">
        <v>1.42</v>
      </c>
      <c r="AM64" s="3">
        <v>2.52</v>
      </c>
      <c r="AN64" s="3">
        <v>1.62</v>
      </c>
      <c r="AO64" s="3">
        <v>3.5</v>
      </c>
      <c r="AP64" s="3">
        <v>1.77</v>
      </c>
      <c r="AQ64" s="3">
        <v>4.25</v>
      </c>
      <c r="AR64" s="3">
        <v>1.95</v>
      </c>
      <c r="AS64" s="3">
        <v>5.37</v>
      </c>
      <c r="AT64" s="3">
        <v>2.08</v>
      </c>
      <c r="AU64" s="3">
        <v>6.06</v>
      </c>
      <c r="AV64" s="3">
        <v>2.29</v>
      </c>
      <c r="AW64" s="3">
        <v>8.35</v>
      </c>
      <c r="AX64" s="3">
        <v>2.67</v>
      </c>
      <c r="AY64" s="3">
        <v>11.67</v>
      </c>
      <c r="AZ64" s="3">
        <v>3.08</v>
      </c>
      <c r="BA64" s="3">
        <v>15.86</v>
      </c>
      <c r="BB64" s="3">
        <v>4.17</v>
      </c>
      <c r="BC64" s="3">
        <v>31.09</v>
      </c>
      <c r="BD64" s="3">
        <v>5.54</v>
      </c>
      <c r="BE64" s="3">
        <v>58.6</v>
      </c>
      <c r="BF64" s="3">
        <v>7.5</v>
      </c>
      <c r="BG64" s="3">
        <v>103.28</v>
      </c>
      <c r="BH64" s="3">
        <v>11.44</v>
      </c>
      <c r="BI64" s="3">
        <v>245.12</v>
      </c>
      <c r="BJ64" s="3">
        <v>15.14</v>
      </c>
      <c r="BK64" s="3">
        <v>366.36</v>
      </c>
      <c r="BL64" s="3">
        <v>23.36</v>
      </c>
      <c r="BM64" s="3">
        <v>928.88</v>
      </c>
      <c r="BN64" s="3">
        <v>108.13</v>
      </c>
      <c r="BO64" s="3">
        <v>73514.75</v>
      </c>
      <c r="CH64" s="3">
        <v>2.8</v>
      </c>
      <c r="CI64" s="3">
        <v>12.9</v>
      </c>
      <c r="CJ64" s="3">
        <v>13.08</v>
      </c>
      <c r="CK64" s="3">
        <v>382.94</v>
      </c>
      <c r="CL64" s="3">
        <v>25.56</v>
      </c>
      <c r="CM64" s="3">
        <v>1165.28</v>
      </c>
      <c r="CN64" s="3">
        <v>31.97</v>
      </c>
      <c r="CO64" s="3">
        <v>1867.73</v>
      </c>
      <c r="CP64" s="3">
        <v>37.4</v>
      </c>
      <c r="CQ64" s="3">
        <v>2508.42</v>
      </c>
      <c r="CR64" s="3">
        <v>42.52</v>
      </c>
      <c r="CS64" s="3">
        <v>3277.38</v>
      </c>
      <c r="CT64" s="3">
        <v>47.41</v>
      </c>
      <c r="CU64" s="3">
        <v>3852.91</v>
      </c>
      <c r="CV64" s="3">
        <v>54.3</v>
      </c>
      <c r="CW64" s="3">
        <v>5846.54</v>
      </c>
      <c r="CX64" s="3">
        <v>66.319999999999993</v>
      </c>
      <c r="CY64" s="3">
        <v>8772.92</v>
      </c>
      <c r="CZ64" s="3">
        <v>78.790000000000006</v>
      </c>
      <c r="DA64" s="3">
        <v>12236.11</v>
      </c>
      <c r="DB64" s="3">
        <v>112.68</v>
      </c>
      <c r="DC64" s="3">
        <v>25557.919999999998</v>
      </c>
      <c r="DD64" s="3">
        <v>153.09</v>
      </c>
      <c r="DE64" s="3">
        <v>48530.63</v>
      </c>
      <c r="DF64" s="3">
        <v>211.59</v>
      </c>
      <c r="DG64" s="3">
        <v>87183.87</v>
      </c>
      <c r="DH64" s="3">
        <v>329.65</v>
      </c>
      <c r="DI64" s="3">
        <v>210766.25</v>
      </c>
      <c r="DJ64" s="3">
        <v>440.23</v>
      </c>
      <c r="DK64" s="3">
        <v>316337.34999999998</v>
      </c>
      <c r="DL64" s="3">
        <v>686.49</v>
      </c>
      <c r="DM64" s="3">
        <v>814712.95</v>
      </c>
      <c r="DN64" s="3">
        <v>2755.07</v>
      </c>
      <c r="DO64" s="3">
        <v>32367006.25</v>
      </c>
      <c r="DP64" s="2">
        <f t="shared" si="61"/>
        <v>24776595.5451</v>
      </c>
      <c r="DQ64" s="5">
        <f t="shared" si="62"/>
        <v>1421.0706752508222</v>
      </c>
      <c r="DR64" s="5">
        <f t="shared" si="63"/>
        <v>4089.0693247491781</v>
      </c>
      <c r="EH64" s="3">
        <v>0.83702449000000001</v>
      </c>
      <c r="EI64" s="3">
        <v>0.90316821000000003</v>
      </c>
      <c r="EJ64" s="3">
        <v>0.92491928999999995</v>
      </c>
      <c r="EK64" s="3">
        <v>0.93137674000000004</v>
      </c>
      <c r="EL64" s="3">
        <v>0.93488939000000004</v>
      </c>
      <c r="EM64" s="3">
        <v>0.93777297000000004</v>
      </c>
      <c r="EN64" s="3">
        <v>0.94064312000000005</v>
      </c>
      <c r="EO64" s="3">
        <v>0.94346437000000005</v>
      </c>
      <c r="EP64" s="3">
        <v>0.94607675000000002</v>
      </c>
      <c r="EQ64" s="3">
        <v>0.94831975000000002</v>
      </c>
      <c r="ER64" s="3">
        <v>0.95103369000000004</v>
      </c>
      <c r="ES64" s="3">
        <v>0.95543067000000004</v>
      </c>
      <c r="ET64" s="3">
        <v>0.95832176000000002</v>
      </c>
      <c r="EU64" s="3">
        <v>0.96208293</v>
      </c>
      <c r="EV64" s="3">
        <v>0.96524438999999995</v>
      </c>
      <c r="EW64" s="3">
        <v>0.96815783</v>
      </c>
      <c r="EX64" s="3">
        <v>0.97190900999999996</v>
      </c>
      <c r="FG64" s="3">
        <v>100</v>
      </c>
      <c r="FH64" s="3">
        <v>100</v>
      </c>
      <c r="FI64" s="3">
        <v>100</v>
      </c>
      <c r="FJ64" s="3">
        <v>100</v>
      </c>
      <c r="FK64" s="3">
        <v>100</v>
      </c>
      <c r="FL64" s="3">
        <v>100</v>
      </c>
      <c r="FM64" s="3">
        <v>100</v>
      </c>
      <c r="FN64" s="3">
        <v>100</v>
      </c>
      <c r="FO64" s="3">
        <v>100</v>
      </c>
      <c r="FP64" s="3">
        <v>100</v>
      </c>
      <c r="FQ64" s="3">
        <v>100</v>
      </c>
      <c r="FR64" s="3">
        <v>100</v>
      </c>
      <c r="FS64" s="3">
        <v>100</v>
      </c>
      <c r="FT64" s="3">
        <v>100</v>
      </c>
      <c r="FU64" s="3">
        <v>100</v>
      </c>
      <c r="FV64" s="3">
        <v>100</v>
      </c>
      <c r="FW64" s="3">
        <v>100</v>
      </c>
      <c r="GF64" s="3">
        <v>582573.36</v>
      </c>
      <c r="GG64" s="3">
        <v>205539.39</v>
      </c>
      <c r="GH64" s="3">
        <v>120967.45</v>
      </c>
      <c r="GI64" s="3">
        <v>106094.56</v>
      </c>
      <c r="GJ64" s="3">
        <v>92477.85</v>
      </c>
      <c r="GK64" s="3">
        <v>79266.460000000006</v>
      </c>
      <c r="GL64" s="3">
        <v>66811.679999999993</v>
      </c>
      <c r="GM64" s="3">
        <v>55408.34</v>
      </c>
      <c r="GN64" s="3">
        <v>45547.46</v>
      </c>
      <c r="GO64" s="3">
        <v>36662.14</v>
      </c>
      <c r="GP64" s="3">
        <v>28443.23</v>
      </c>
      <c r="GQ64" s="3">
        <v>21013.67</v>
      </c>
      <c r="GR64" s="3">
        <v>14779.56</v>
      </c>
      <c r="GS64" s="3">
        <v>10093.870000000001</v>
      </c>
      <c r="GT64" s="3">
        <v>6237.03</v>
      </c>
      <c r="GU64" s="3">
        <v>3089.6</v>
      </c>
      <c r="GV64" s="3">
        <v>867.83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K64" s="3">
        <v>23.869767679999999</v>
      </c>
      <c r="HL64" s="3">
        <v>569.7695946</v>
      </c>
      <c r="HM64" s="2">
        <f t="shared" si="64"/>
        <v>3.7855028274407232E-3</v>
      </c>
      <c r="HN64" s="5">
        <f t="shared" si="53"/>
        <v>23.853278594061777</v>
      </c>
      <c r="HO64" s="5">
        <f t="shared" si="54"/>
        <v>23.886256765938221</v>
      </c>
      <c r="HQ64" s="7">
        <v>2.8935185185185183E-5</v>
      </c>
      <c r="HR64" s="7">
        <v>2.7777777777777776E-5</v>
      </c>
      <c r="HS64" s="7">
        <v>2.6620370370370369E-5</v>
      </c>
      <c r="HT64" s="7">
        <v>2.7777777777777776E-5</v>
      </c>
      <c r="HU64" s="7">
        <v>2.7777777777777776E-5</v>
      </c>
      <c r="HV64" s="7">
        <v>2.7777777777777776E-5</v>
      </c>
      <c r="HW64" s="7">
        <v>2.7777777777777776E-5</v>
      </c>
      <c r="HX64" s="7">
        <v>2.7777777777777776E-5</v>
      </c>
      <c r="HY64" s="7">
        <v>2.6620370370370369E-5</v>
      </c>
    </row>
    <row r="65" spans="1:233" thickBot="1">
      <c r="A65" s="3">
        <v>35</v>
      </c>
      <c r="B65" s="3">
        <v>219635.32</v>
      </c>
      <c r="C65" s="3">
        <v>48247780499</v>
      </c>
      <c r="D65" s="2">
        <f t="shared" si="55"/>
        <v>8106707.4975967407</v>
      </c>
      <c r="E65" s="2">
        <f t="shared" si="44"/>
        <v>0.62752948571428568</v>
      </c>
      <c r="F65" s="2">
        <f t="shared" si="45"/>
        <v>218872.26288594669</v>
      </c>
      <c r="G65" s="2">
        <f t="shared" si="46"/>
        <v>220398.37711405332</v>
      </c>
      <c r="H65" s="2">
        <f t="shared" si="56"/>
        <v>0.62534932253127629</v>
      </c>
      <c r="I65" s="2">
        <f t="shared" si="57"/>
        <v>0.62970964889729519</v>
      </c>
      <c r="K65" s="3">
        <v>10000</v>
      </c>
      <c r="L65" s="3">
        <v>100000000</v>
      </c>
      <c r="N65" s="3">
        <v>0</v>
      </c>
      <c r="O65" s="3">
        <v>0</v>
      </c>
      <c r="P65" s="3">
        <v>1681.32</v>
      </c>
      <c r="Q65" s="3">
        <v>2850356.9</v>
      </c>
      <c r="R65" s="2">
        <f t="shared" si="58"/>
        <v>23519.957600000314</v>
      </c>
      <c r="S65" s="2">
        <f t="shared" si="59"/>
        <v>0.168132</v>
      </c>
      <c r="T65" s="2">
        <f t="shared" si="47"/>
        <v>1640.2189363317391</v>
      </c>
      <c r="U65" s="2">
        <f t="shared" si="48"/>
        <v>1722.4210636682608</v>
      </c>
      <c r="V65" s="2">
        <f t="shared" si="49"/>
        <v>5.7899999999999998E-4</v>
      </c>
      <c r="W65" s="2">
        <f t="shared" si="50"/>
        <v>0.62762948571428567</v>
      </c>
      <c r="X65" s="3">
        <v>5.79</v>
      </c>
      <c r="Y65" s="3">
        <v>130329.68</v>
      </c>
      <c r="Z65" s="3">
        <v>38211.269999999997</v>
      </c>
      <c r="AA65" s="3">
        <v>1472246578</v>
      </c>
      <c r="AB65" s="2">
        <f t="shared" si="60"/>
        <v>12145422.987100363</v>
      </c>
      <c r="AC65" s="5">
        <f t="shared" si="65"/>
        <v>37793.578041584347</v>
      </c>
      <c r="AD65" s="5">
        <f t="shared" si="66"/>
        <v>38628.961958415646</v>
      </c>
      <c r="AF65" s="3">
        <v>18.805578570000002</v>
      </c>
      <c r="AG65" s="7">
        <v>3.1944444444444446E-4</v>
      </c>
      <c r="AH65" s="3">
        <v>1</v>
      </c>
      <c r="AI65" s="3">
        <v>1</v>
      </c>
      <c r="AJ65" s="3">
        <v>1.1200000000000001</v>
      </c>
      <c r="AK65" s="3">
        <v>1.44</v>
      </c>
      <c r="AL65" s="3">
        <v>1.34</v>
      </c>
      <c r="AM65" s="3">
        <v>2.2400000000000002</v>
      </c>
      <c r="AN65" s="3">
        <v>1.39</v>
      </c>
      <c r="AO65" s="3">
        <v>2.4500000000000002</v>
      </c>
      <c r="AP65" s="3">
        <v>1.55</v>
      </c>
      <c r="AQ65" s="3">
        <v>3.23</v>
      </c>
      <c r="AR65" s="3">
        <v>1.88</v>
      </c>
      <c r="AS65" s="3">
        <v>5.4</v>
      </c>
      <c r="AT65" s="3">
        <v>2.2599999999999998</v>
      </c>
      <c r="AU65" s="3">
        <v>8.94</v>
      </c>
      <c r="AV65" s="3">
        <v>2.58</v>
      </c>
      <c r="AW65" s="3">
        <v>11.42</v>
      </c>
      <c r="AX65" s="3">
        <v>2.99</v>
      </c>
      <c r="AY65" s="3">
        <v>15.49</v>
      </c>
      <c r="AZ65" s="3">
        <v>3.59</v>
      </c>
      <c r="BA65" s="3">
        <v>22.39</v>
      </c>
      <c r="BB65" s="3">
        <v>4.74</v>
      </c>
      <c r="BC65" s="3">
        <v>45.04</v>
      </c>
      <c r="BD65" s="3">
        <v>6.05</v>
      </c>
      <c r="BE65" s="3">
        <v>65.650000000000006</v>
      </c>
      <c r="BF65" s="3">
        <v>8.73</v>
      </c>
      <c r="BG65" s="3">
        <v>146.83000000000001</v>
      </c>
      <c r="BH65" s="3">
        <v>10.56</v>
      </c>
      <c r="BI65" s="3">
        <v>222</v>
      </c>
      <c r="BJ65" s="3">
        <v>15.2</v>
      </c>
      <c r="BK65" s="3">
        <v>440.34</v>
      </c>
      <c r="BL65" s="3">
        <v>25.23</v>
      </c>
      <c r="BM65" s="3">
        <v>1089.27</v>
      </c>
      <c r="BN65" s="3">
        <v>81.150000000000006</v>
      </c>
      <c r="BO65" s="3">
        <v>57285.45</v>
      </c>
      <c r="CH65" s="3">
        <v>2.95</v>
      </c>
      <c r="CI65" s="3">
        <v>17.21</v>
      </c>
      <c r="CJ65" s="3">
        <v>14.32</v>
      </c>
      <c r="CK65" s="3">
        <v>449.32</v>
      </c>
      <c r="CL65" s="3">
        <v>24.77</v>
      </c>
      <c r="CM65" s="3">
        <v>1241.17</v>
      </c>
      <c r="CN65" s="3">
        <v>27.65</v>
      </c>
      <c r="CO65" s="3">
        <v>1508.95</v>
      </c>
      <c r="CP65" s="3">
        <v>33.520000000000003</v>
      </c>
      <c r="CQ65" s="3">
        <v>2195.7199999999998</v>
      </c>
      <c r="CR65" s="3">
        <v>46.35</v>
      </c>
      <c r="CS65" s="3">
        <v>4677.75</v>
      </c>
      <c r="CT65" s="3">
        <v>60.99</v>
      </c>
      <c r="CU65" s="3">
        <v>8663.69</v>
      </c>
      <c r="CV65" s="3">
        <v>71.540000000000006</v>
      </c>
      <c r="CW65" s="3">
        <v>11124.7</v>
      </c>
      <c r="CX65" s="3">
        <v>86.22</v>
      </c>
      <c r="CY65" s="3">
        <v>15857.98</v>
      </c>
      <c r="CZ65" s="3">
        <v>107.85</v>
      </c>
      <c r="DA65" s="3">
        <v>23707.09</v>
      </c>
      <c r="DB65" s="3">
        <v>147.87</v>
      </c>
      <c r="DC65" s="3">
        <v>49664.35</v>
      </c>
      <c r="DD65" s="3">
        <v>192.63</v>
      </c>
      <c r="DE65" s="3">
        <v>72718.91</v>
      </c>
      <c r="DF65" s="3">
        <v>287.44</v>
      </c>
      <c r="DG65" s="3">
        <v>169323.04</v>
      </c>
      <c r="DH65" s="3">
        <v>352.55</v>
      </c>
      <c r="DI65" s="3">
        <v>258644.83</v>
      </c>
      <c r="DJ65" s="3">
        <v>515.16999999999996</v>
      </c>
      <c r="DK65" s="3">
        <v>521289.39</v>
      </c>
      <c r="DL65" s="3">
        <v>866.04</v>
      </c>
      <c r="DM65" s="3">
        <v>1302989.58</v>
      </c>
      <c r="DN65" s="3">
        <v>2552.75</v>
      </c>
      <c r="DO65" s="3">
        <v>35540778.530000001</v>
      </c>
      <c r="DP65" s="2">
        <f t="shared" si="61"/>
        <v>29024245.967500001</v>
      </c>
      <c r="DQ65" s="5">
        <f t="shared" si="62"/>
        <v>1108.922641078678</v>
      </c>
      <c r="DR65" s="5">
        <f t="shared" si="63"/>
        <v>3996.5773589213222</v>
      </c>
      <c r="EH65" s="3">
        <v>0.82651001000000002</v>
      </c>
      <c r="EI65" s="3">
        <v>0.90523677999999996</v>
      </c>
      <c r="EJ65" s="3">
        <v>0.92070582999999995</v>
      </c>
      <c r="EK65" s="3">
        <v>0.92278762000000003</v>
      </c>
      <c r="EL65" s="3">
        <v>0.92676596</v>
      </c>
      <c r="EM65" s="3">
        <v>0.93321651999999999</v>
      </c>
      <c r="EN65" s="3">
        <v>0.93762846</v>
      </c>
      <c r="EO65" s="3">
        <v>0.93998210000000004</v>
      </c>
      <c r="EP65" s="3">
        <v>0.94477323999999996</v>
      </c>
      <c r="EQ65" s="3">
        <v>0.94729240999999997</v>
      </c>
      <c r="ER65" s="3">
        <v>0.95132380000000005</v>
      </c>
      <c r="ES65" s="3">
        <v>0.95505530999999999</v>
      </c>
      <c r="ET65" s="3">
        <v>0.95894457</v>
      </c>
      <c r="EU65" s="3">
        <v>0.96237547000000001</v>
      </c>
      <c r="EV65" s="3">
        <v>0.96494676999999995</v>
      </c>
      <c r="EW65" s="3">
        <v>0.96841175000000002</v>
      </c>
      <c r="EX65" s="3">
        <v>0.97196302000000001</v>
      </c>
      <c r="FG65" s="3">
        <v>100</v>
      </c>
      <c r="FH65" s="3">
        <v>100</v>
      </c>
      <c r="FI65" s="3">
        <v>100</v>
      </c>
      <c r="FJ65" s="3">
        <v>100</v>
      </c>
      <c r="FK65" s="3">
        <v>100</v>
      </c>
      <c r="FL65" s="3">
        <v>100</v>
      </c>
      <c r="FM65" s="3">
        <v>100</v>
      </c>
      <c r="FN65" s="3">
        <v>100</v>
      </c>
      <c r="FO65" s="3">
        <v>100</v>
      </c>
      <c r="FP65" s="3">
        <v>100</v>
      </c>
      <c r="FQ65" s="3">
        <v>100</v>
      </c>
      <c r="FR65" s="3">
        <v>100</v>
      </c>
      <c r="FS65" s="3">
        <v>100</v>
      </c>
      <c r="FT65" s="3">
        <v>100</v>
      </c>
      <c r="FU65" s="3">
        <v>100</v>
      </c>
      <c r="FV65" s="3">
        <v>100</v>
      </c>
      <c r="FW65" s="3">
        <v>100</v>
      </c>
      <c r="GF65" s="3">
        <v>760021.93</v>
      </c>
      <c r="GG65" s="3">
        <v>263389.55</v>
      </c>
      <c r="GH65" s="3">
        <v>154379.04999999999</v>
      </c>
      <c r="GI65" s="3">
        <v>135279.82999999999</v>
      </c>
      <c r="GJ65" s="3">
        <v>117831.64</v>
      </c>
      <c r="GK65" s="3">
        <v>100921.99</v>
      </c>
      <c r="GL65" s="3">
        <v>85011.34</v>
      </c>
      <c r="GM65" s="3">
        <v>70445.7</v>
      </c>
      <c r="GN65" s="3">
        <v>57859.44</v>
      </c>
      <c r="GO65" s="3">
        <v>46535.199999999997</v>
      </c>
      <c r="GP65" s="3">
        <v>36075.31</v>
      </c>
      <c r="GQ65" s="3">
        <v>26627.71</v>
      </c>
      <c r="GR65" s="3">
        <v>18705.62</v>
      </c>
      <c r="GS65" s="3">
        <v>12769.29</v>
      </c>
      <c r="GT65" s="3">
        <v>7890.46</v>
      </c>
      <c r="GU65" s="3">
        <v>3907.03</v>
      </c>
      <c r="GV65" s="3">
        <v>1099.83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K65" s="3">
        <v>27.600343769999998</v>
      </c>
      <c r="HL65" s="3">
        <v>761.78338340000005</v>
      </c>
      <c r="HM65" s="2">
        <f t="shared" si="64"/>
        <v>4.4071778223724323E-3</v>
      </c>
      <c r="HN65" s="5">
        <f t="shared" si="53"/>
        <v>27.582552166926806</v>
      </c>
      <c r="HO65" s="5">
        <f t="shared" si="54"/>
        <v>27.618135373073191</v>
      </c>
      <c r="HQ65" s="7">
        <v>3.3564814814814815E-5</v>
      </c>
      <c r="HR65" s="7">
        <v>3.0092592592592597E-5</v>
      </c>
      <c r="HS65" s="7">
        <v>3.2407407407407408E-5</v>
      </c>
      <c r="HT65" s="7">
        <v>3.1250000000000007E-5</v>
      </c>
      <c r="HU65" s="7">
        <v>3.1250000000000007E-5</v>
      </c>
      <c r="HV65" s="7">
        <v>3.2407407407407408E-5</v>
      </c>
      <c r="HW65" s="7">
        <v>3.1250000000000007E-5</v>
      </c>
      <c r="HX65" s="7">
        <v>3.1250000000000007E-5</v>
      </c>
      <c r="HY65" s="7">
        <v>3.2407407407407408E-5</v>
      </c>
    </row>
    <row r="66" spans="1:233" thickBot="1">
      <c r="A66" s="3">
        <v>40</v>
      </c>
      <c r="B66" s="3">
        <v>249509.28</v>
      </c>
      <c r="C66" s="3">
        <v>62267516556</v>
      </c>
      <c r="D66" s="2">
        <f t="shared" si="55"/>
        <v>12635749.881599426</v>
      </c>
      <c r="E66" s="2">
        <f t="shared" si="44"/>
        <v>0.62377320000000003</v>
      </c>
      <c r="F66" s="2">
        <f t="shared" si="45"/>
        <v>248556.62576078411</v>
      </c>
      <c r="G66" s="2">
        <f t="shared" si="46"/>
        <v>250461.93423921589</v>
      </c>
      <c r="H66" s="2">
        <f t="shared" si="56"/>
        <v>0.62139156440196031</v>
      </c>
      <c r="I66" s="2">
        <f t="shared" si="57"/>
        <v>0.62615483559803975</v>
      </c>
      <c r="K66" s="3">
        <v>10000</v>
      </c>
      <c r="L66" s="3">
        <v>100000000</v>
      </c>
      <c r="N66" s="3">
        <v>0</v>
      </c>
      <c r="O66" s="3">
        <v>0</v>
      </c>
      <c r="P66" s="3">
        <v>1871.29</v>
      </c>
      <c r="Q66" s="3">
        <v>3525748.01</v>
      </c>
      <c r="R66" s="2">
        <f t="shared" si="58"/>
        <v>24021.74589999998</v>
      </c>
      <c r="S66" s="2">
        <f t="shared" si="59"/>
        <v>0.18712899999999999</v>
      </c>
      <c r="T66" s="2">
        <f t="shared" si="47"/>
        <v>1829.752813317202</v>
      </c>
      <c r="U66" s="2">
        <f t="shared" si="48"/>
        <v>1912.8271866827979</v>
      </c>
      <c r="V66" s="2">
        <f t="shared" si="49"/>
        <v>5.0199999999999995E-4</v>
      </c>
      <c r="W66" s="2">
        <f t="shared" si="50"/>
        <v>0.62387320000000002</v>
      </c>
      <c r="X66" s="3">
        <v>5.0199999999999996</v>
      </c>
      <c r="Y66" s="3">
        <v>150450.72</v>
      </c>
      <c r="Z66" s="3">
        <v>47719.43</v>
      </c>
      <c r="AA66" s="3">
        <v>2294075904</v>
      </c>
      <c r="AB66" s="2">
        <f t="shared" si="60"/>
        <v>16931904.47510004</v>
      </c>
      <c r="AC66" s="5">
        <f t="shared" si="65"/>
        <v>47226.253133750259</v>
      </c>
      <c r="AD66" s="5">
        <f t="shared" si="66"/>
        <v>48212.606866249742</v>
      </c>
      <c r="AF66" s="3">
        <v>19.004085870000001</v>
      </c>
      <c r="AG66" s="7">
        <v>3.634259259259259E-4</v>
      </c>
      <c r="AH66" s="3">
        <v>1</v>
      </c>
      <c r="AI66" s="3">
        <v>1</v>
      </c>
      <c r="AJ66" s="3">
        <v>1.04</v>
      </c>
      <c r="AK66" s="3">
        <v>1.1399999999999999</v>
      </c>
      <c r="AL66" s="3">
        <v>1.24</v>
      </c>
      <c r="AM66" s="3">
        <v>1.8</v>
      </c>
      <c r="AN66" s="3">
        <v>1.32</v>
      </c>
      <c r="AO66" s="3">
        <v>2.1800000000000002</v>
      </c>
      <c r="AP66" s="3">
        <v>1.45</v>
      </c>
      <c r="AQ66" s="3">
        <v>2.91</v>
      </c>
      <c r="AR66" s="3">
        <v>1.59</v>
      </c>
      <c r="AS66" s="3">
        <v>3.79</v>
      </c>
      <c r="AT66" s="3">
        <v>1.75</v>
      </c>
      <c r="AU66" s="3">
        <v>4.51</v>
      </c>
      <c r="AV66" s="3">
        <v>2.0499999999999998</v>
      </c>
      <c r="AW66" s="3">
        <v>6.13</v>
      </c>
      <c r="AX66" s="3">
        <v>2.2000000000000002</v>
      </c>
      <c r="AY66" s="3">
        <v>7.26</v>
      </c>
      <c r="AZ66" s="3">
        <v>2.63</v>
      </c>
      <c r="BA66" s="3">
        <v>10.37</v>
      </c>
      <c r="BB66" s="3">
        <v>3.35</v>
      </c>
      <c r="BC66" s="3">
        <v>17.350000000000001</v>
      </c>
      <c r="BD66" s="3">
        <v>4.3600000000000003</v>
      </c>
      <c r="BE66" s="3">
        <v>30.72</v>
      </c>
      <c r="BF66" s="3">
        <v>5.67</v>
      </c>
      <c r="BG66" s="3">
        <v>49.59</v>
      </c>
      <c r="BH66" s="3">
        <v>7.71</v>
      </c>
      <c r="BI66" s="3">
        <v>113.95</v>
      </c>
      <c r="BJ66" s="3">
        <v>11.74</v>
      </c>
      <c r="BK66" s="3">
        <v>289.86</v>
      </c>
      <c r="BL66" s="3">
        <v>19.21</v>
      </c>
      <c r="BM66" s="3">
        <v>648.30999999999995</v>
      </c>
      <c r="BN66" s="3">
        <v>82.62</v>
      </c>
      <c r="BO66" s="3">
        <v>78995.44</v>
      </c>
      <c r="CH66" s="3">
        <v>2.94</v>
      </c>
      <c r="CI66" s="3">
        <v>14.46</v>
      </c>
      <c r="CJ66" s="3">
        <v>12.28</v>
      </c>
      <c r="CK66" s="3">
        <v>315.52</v>
      </c>
      <c r="CL66" s="3">
        <v>23.24</v>
      </c>
      <c r="CM66" s="3">
        <v>1065.3599999999999</v>
      </c>
      <c r="CN66" s="3">
        <v>27.28</v>
      </c>
      <c r="CO66" s="3">
        <v>1625.84</v>
      </c>
      <c r="CP66" s="3">
        <v>33.590000000000003</v>
      </c>
      <c r="CQ66" s="3">
        <v>2608.9899999999998</v>
      </c>
      <c r="CR66" s="3">
        <v>39.520000000000003</v>
      </c>
      <c r="CS66" s="3">
        <v>3650.42</v>
      </c>
      <c r="CT66" s="3">
        <v>47.36</v>
      </c>
      <c r="CU66" s="3">
        <v>4528.1000000000004</v>
      </c>
      <c r="CV66" s="3">
        <v>59.2</v>
      </c>
      <c r="CW66" s="3">
        <v>6597.3</v>
      </c>
      <c r="CX66" s="3">
        <v>65.69</v>
      </c>
      <c r="CY66" s="3">
        <v>8051.43</v>
      </c>
      <c r="CZ66" s="3">
        <v>84.68</v>
      </c>
      <c r="DA66" s="3">
        <v>12849.54</v>
      </c>
      <c r="DB66" s="3">
        <v>113.24</v>
      </c>
      <c r="DC66" s="3">
        <v>22479.16</v>
      </c>
      <c r="DD66" s="3">
        <v>153.27000000000001</v>
      </c>
      <c r="DE66" s="3">
        <v>42151.11</v>
      </c>
      <c r="DF66" s="3">
        <v>205.21</v>
      </c>
      <c r="DG66" s="3">
        <v>70403.45</v>
      </c>
      <c r="DH66" s="3">
        <v>286.95999999999998</v>
      </c>
      <c r="DI66" s="3">
        <v>170159.52</v>
      </c>
      <c r="DJ66" s="3">
        <v>448.56</v>
      </c>
      <c r="DK66" s="3">
        <v>444579.56</v>
      </c>
      <c r="DL66" s="3">
        <v>745.76</v>
      </c>
      <c r="DM66" s="3">
        <v>1002820.82</v>
      </c>
      <c r="DN66" s="3">
        <v>2733.43</v>
      </c>
      <c r="DO66" s="3">
        <v>56111992.689999998</v>
      </c>
      <c r="DP66" s="2">
        <f t="shared" si="61"/>
        <v>48640353.125100002</v>
      </c>
      <c r="DQ66" s="5">
        <f t="shared" si="62"/>
        <v>864.32734822905354</v>
      </c>
      <c r="DR66" s="5">
        <f t="shared" si="63"/>
        <v>4602.5326517709464</v>
      </c>
      <c r="EH66" s="3">
        <v>0.83877846</v>
      </c>
      <c r="EI66" s="3">
        <v>0.90760781000000001</v>
      </c>
      <c r="EJ66" s="3">
        <v>0.92466437000000001</v>
      </c>
      <c r="EK66" s="3">
        <v>0.92691182000000005</v>
      </c>
      <c r="EL66" s="3">
        <v>0.93165421000000004</v>
      </c>
      <c r="EM66" s="3">
        <v>0.93527353999999996</v>
      </c>
      <c r="EN66" s="3">
        <v>0.93884778999999996</v>
      </c>
      <c r="EO66" s="3">
        <v>0.94308113999999998</v>
      </c>
      <c r="EP66" s="3">
        <v>0.94511825000000005</v>
      </c>
      <c r="EQ66" s="3">
        <v>0.94942850000000001</v>
      </c>
      <c r="ER66" s="3">
        <v>0.95329492999999998</v>
      </c>
      <c r="ES66" s="3">
        <v>0.95656096000000002</v>
      </c>
      <c r="ET66" s="3">
        <v>0.95970838999999997</v>
      </c>
      <c r="EU66" s="3">
        <v>0.96317538999999996</v>
      </c>
      <c r="EV66" s="3">
        <v>0.96569594000000003</v>
      </c>
      <c r="EW66" s="3">
        <v>0.96865562000000005</v>
      </c>
      <c r="EX66" s="3">
        <v>0.97179864000000005</v>
      </c>
      <c r="FG66" s="3">
        <v>100</v>
      </c>
      <c r="FH66" s="3">
        <v>100</v>
      </c>
      <c r="FI66" s="3">
        <v>100</v>
      </c>
      <c r="FJ66" s="3">
        <v>100</v>
      </c>
      <c r="FK66" s="3">
        <v>100</v>
      </c>
      <c r="FL66" s="3">
        <v>100</v>
      </c>
      <c r="FM66" s="3">
        <v>100</v>
      </c>
      <c r="FN66" s="3">
        <v>100</v>
      </c>
      <c r="FO66" s="3">
        <v>100</v>
      </c>
      <c r="FP66" s="3">
        <v>100</v>
      </c>
      <c r="FQ66" s="3">
        <v>100</v>
      </c>
      <c r="FR66" s="3">
        <v>100</v>
      </c>
      <c r="FS66" s="3">
        <v>100</v>
      </c>
      <c r="FT66" s="3">
        <v>100</v>
      </c>
      <c r="FU66" s="3">
        <v>100</v>
      </c>
      <c r="FV66" s="3">
        <v>100</v>
      </c>
      <c r="FW66" s="3">
        <v>100</v>
      </c>
      <c r="GF66" s="3">
        <v>958183.09</v>
      </c>
      <c r="GG66" s="3">
        <v>326329.58</v>
      </c>
      <c r="GH66" s="3">
        <v>190572.79</v>
      </c>
      <c r="GI66" s="3">
        <v>166871.93</v>
      </c>
      <c r="GJ66" s="3">
        <v>145249.45000000001</v>
      </c>
      <c r="GK66" s="3">
        <v>124313.26</v>
      </c>
      <c r="GL66" s="3">
        <v>104646.44</v>
      </c>
      <c r="GM66" s="3">
        <v>86655.39</v>
      </c>
      <c r="GN66" s="3">
        <v>71134.11</v>
      </c>
      <c r="GO66" s="3">
        <v>57180.52</v>
      </c>
      <c r="GP66" s="3">
        <v>44303.55</v>
      </c>
      <c r="GQ66" s="3">
        <v>32690.69</v>
      </c>
      <c r="GR66" s="3">
        <v>22949.72</v>
      </c>
      <c r="GS66" s="3">
        <v>15665.99</v>
      </c>
      <c r="GT66" s="3">
        <v>9678.76</v>
      </c>
      <c r="GU66" s="3">
        <v>4790.4799999999996</v>
      </c>
      <c r="GV66" s="3">
        <v>1349.58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K66" s="3">
        <v>31.409179900000002</v>
      </c>
      <c r="HL66" s="3">
        <v>986.54356150000001</v>
      </c>
      <c r="HM66" s="2">
        <f t="shared" si="64"/>
        <v>6.9795094359506038E-3</v>
      </c>
      <c r="HN66" s="5">
        <f t="shared" si="53"/>
        <v>31.386790253157596</v>
      </c>
      <c r="HO66" s="5">
        <f t="shared" si="54"/>
        <v>31.431569546842407</v>
      </c>
      <c r="HQ66" s="7">
        <v>3.8194444444444444E-5</v>
      </c>
      <c r="HR66" s="7">
        <v>3.4722222222222222E-5</v>
      </c>
      <c r="HS66" s="7">
        <v>3.7037037037037037E-5</v>
      </c>
      <c r="HT66" s="7">
        <v>3.5879629629629629E-5</v>
      </c>
      <c r="HU66" s="7">
        <v>3.7037037037037037E-5</v>
      </c>
      <c r="HV66" s="7">
        <v>3.4722222222222222E-5</v>
      </c>
      <c r="HW66" s="7">
        <v>3.7037037037037037E-5</v>
      </c>
      <c r="HX66" s="7">
        <v>3.5879629629629629E-5</v>
      </c>
      <c r="HY66" s="7">
        <v>3.5879629629629629E-5</v>
      </c>
    </row>
    <row r="67" spans="1:233" thickBot="1">
      <c r="A67" s="3">
        <v>45</v>
      </c>
      <c r="B67" s="3">
        <v>275259.3</v>
      </c>
      <c r="C67" s="3">
        <v>75783063261</v>
      </c>
      <c r="D67" s="2">
        <f t="shared" si="55"/>
        <v>15381024.510009766</v>
      </c>
      <c r="E67" s="2">
        <f t="shared" si="44"/>
        <v>0.61168733333333336</v>
      </c>
      <c r="F67" s="2">
        <f t="shared" si="45"/>
        <v>274208.24019941443</v>
      </c>
      <c r="G67" s="2">
        <f t="shared" si="46"/>
        <v>276310.35980058555</v>
      </c>
      <c r="H67" s="2">
        <f t="shared" si="56"/>
        <v>0.60935164488758764</v>
      </c>
      <c r="I67" s="2">
        <f t="shared" si="57"/>
        <v>0.61402302177907897</v>
      </c>
      <c r="K67" s="3">
        <v>10000</v>
      </c>
      <c r="L67" s="3">
        <v>100000000</v>
      </c>
      <c r="N67" s="3">
        <v>0</v>
      </c>
      <c r="O67" s="3">
        <v>0</v>
      </c>
      <c r="P67" s="3">
        <v>2002.74</v>
      </c>
      <c r="Q67" s="3">
        <v>4048066.82</v>
      </c>
      <c r="R67" s="2">
        <f t="shared" si="58"/>
        <v>37099.312399999704</v>
      </c>
      <c r="S67" s="2">
        <f t="shared" si="59"/>
        <v>0.20027400000000001</v>
      </c>
      <c r="T67" s="2">
        <f t="shared" si="47"/>
        <v>1951.1200327991428</v>
      </c>
      <c r="U67" s="2">
        <f t="shared" si="48"/>
        <v>2054.3599672008572</v>
      </c>
      <c r="V67" s="2">
        <f t="shared" si="49"/>
        <v>4.8200000000000001E-4</v>
      </c>
      <c r="W67" s="2">
        <f t="shared" si="50"/>
        <v>0.61178733333333324</v>
      </c>
      <c r="X67" s="3">
        <v>4.82</v>
      </c>
      <c r="Y67" s="3">
        <v>174695.7</v>
      </c>
      <c r="Z67" s="3">
        <v>56918.35</v>
      </c>
      <c r="AA67" s="3">
        <v>3269923905</v>
      </c>
      <c r="AB67" s="2">
        <f t="shared" si="60"/>
        <v>30225338.277500153</v>
      </c>
      <c r="AC67" s="5">
        <f t="shared" si="65"/>
        <v>56259.425922970913</v>
      </c>
      <c r="AD67" s="5">
        <f t="shared" si="66"/>
        <v>57577.274077029084</v>
      </c>
      <c r="AF67" s="3">
        <v>19.579454200000001</v>
      </c>
      <c r="AG67" s="7">
        <v>4.0740740740740738E-4</v>
      </c>
      <c r="AH67" s="3">
        <v>1</v>
      </c>
      <c r="AI67" s="3">
        <v>1</v>
      </c>
      <c r="AJ67" s="3">
        <v>1.01</v>
      </c>
      <c r="AK67" s="3">
        <v>1.03</v>
      </c>
      <c r="AL67" s="3">
        <v>1.1399999999999999</v>
      </c>
      <c r="AM67" s="3">
        <v>1.44</v>
      </c>
      <c r="AN67" s="3">
        <v>1.17</v>
      </c>
      <c r="AO67" s="3">
        <v>1.55</v>
      </c>
      <c r="AP67" s="3">
        <v>1.18</v>
      </c>
      <c r="AQ67" s="3">
        <v>1.58</v>
      </c>
      <c r="AR67" s="3">
        <v>1.23</v>
      </c>
      <c r="AS67" s="3">
        <v>1.75</v>
      </c>
      <c r="AT67" s="3">
        <v>1.41</v>
      </c>
      <c r="AU67" s="3">
        <v>2.5299999999999998</v>
      </c>
      <c r="AV67" s="3">
        <v>1.6</v>
      </c>
      <c r="AW67" s="3">
        <v>3.36</v>
      </c>
      <c r="AX67" s="3">
        <v>1.82</v>
      </c>
      <c r="AY67" s="3">
        <v>4.82</v>
      </c>
      <c r="AZ67" s="3">
        <v>2.54</v>
      </c>
      <c r="BA67" s="3">
        <v>10.4</v>
      </c>
      <c r="BB67" s="3">
        <v>2.95</v>
      </c>
      <c r="BC67" s="3">
        <v>13.93</v>
      </c>
      <c r="BD67" s="3">
        <v>3.63</v>
      </c>
      <c r="BE67" s="3">
        <v>21.13</v>
      </c>
      <c r="BF67" s="3">
        <v>4.76</v>
      </c>
      <c r="BG67" s="3">
        <v>37.340000000000003</v>
      </c>
      <c r="BH67" s="3">
        <v>8.24</v>
      </c>
      <c r="BI67" s="3">
        <v>198.36</v>
      </c>
      <c r="BJ67" s="3">
        <v>11.27</v>
      </c>
      <c r="BK67" s="3">
        <v>282.23</v>
      </c>
      <c r="BL67" s="3">
        <v>17.87</v>
      </c>
      <c r="BM67" s="3">
        <v>589.61</v>
      </c>
      <c r="BN67" s="3">
        <v>38.69</v>
      </c>
      <c r="BO67" s="3">
        <v>2642.39</v>
      </c>
      <c r="CH67" s="3">
        <v>3.05</v>
      </c>
      <c r="CI67" s="3">
        <v>13.73</v>
      </c>
      <c r="CJ67" s="3">
        <v>12.37</v>
      </c>
      <c r="CK67" s="3">
        <v>247.53</v>
      </c>
      <c r="CL67" s="3">
        <v>21.21</v>
      </c>
      <c r="CM67" s="3">
        <v>821.65</v>
      </c>
      <c r="CN67" s="3">
        <v>23.87</v>
      </c>
      <c r="CO67" s="3">
        <v>996.93</v>
      </c>
      <c r="CP67" s="3">
        <v>25.15</v>
      </c>
      <c r="CQ67" s="3">
        <v>1065.31</v>
      </c>
      <c r="CR67" s="3">
        <v>28.25</v>
      </c>
      <c r="CS67" s="3">
        <v>1376.35</v>
      </c>
      <c r="CT67" s="3">
        <v>36.11</v>
      </c>
      <c r="CU67" s="3">
        <v>2558.37</v>
      </c>
      <c r="CV67" s="3">
        <v>46</v>
      </c>
      <c r="CW67" s="3">
        <v>4095.9</v>
      </c>
      <c r="CX67" s="3">
        <v>56.59</v>
      </c>
      <c r="CY67" s="3">
        <v>6863.67</v>
      </c>
      <c r="CZ67" s="3">
        <v>88.71</v>
      </c>
      <c r="DA67" s="3">
        <v>16233.77</v>
      </c>
      <c r="DB67" s="3">
        <v>107.42</v>
      </c>
      <c r="DC67" s="3">
        <v>22858.14</v>
      </c>
      <c r="DD67" s="3">
        <v>137.86000000000001</v>
      </c>
      <c r="DE67" s="3">
        <v>35748.080000000002</v>
      </c>
      <c r="DF67" s="3">
        <v>189.42</v>
      </c>
      <c r="DG67" s="3">
        <v>66246.12</v>
      </c>
      <c r="DH67" s="3">
        <v>345.89</v>
      </c>
      <c r="DI67" s="3">
        <v>380214.05</v>
      </c>
      <c r="DJ67" s="3">
        <v>481.53</v>
      </c>
      <c r="DK67" s="3">
        <v>543401.91</v>
      </c>
      <c r="DL67" s="3">
        <v>781.23</v>
      </c>
      <c r="DM67" s="3">
        <v>1155412.99</v>
      </c>
      <c r="DN67" s="3">
        <v>1711.89</v>
      </c>
      <c r="DO67" s="3">
        <v>5204979.6100000003</v>
      </c>
      <c r="DP67" s="2">
        <f t="shared" si="61"/>
        <v>2274412.2379000001</v>
      </c>
      <c r="DQ67" s="5">
        <f t="shared" si="62"/>
        <v>1307.7150569679889</v>
      </c>
      <c r="DR67" s="5">
        <f t="shared" si="63"/>
        <v>2116.0649430320113</v>
      </c>
      <c r="EH67" s="3">
        <v>0.82231105000000004</v>
      </c>
      <c r="EI67" s="3">
        <v>0.91084500000000002</v>
      </c>
      <c r="EJ67" s="3">
        <v>0.92784454999999999</v>
      </c>
      <c r="EK67" s="3">
        <v>0.93091553999999999</v>
      </c>
      <c r="EL67" s="3">
        <v>0.93369009999999997</v>
      </c>
      <c r="EM67" s="3">
        <v>0.93601255000000005</v>
      </c>
      <c r="EN67" s="3">
        <v>0.93804805000000002</v>
      </c>
      <c r="EO67" s="3">
        <v>0.94188727000000005</v>
      </c>
      <c r="EP67" s="3">
        <v>0.94483866000000005</v>
      </c>
      <c r="EQ67" s="3">
        <v>0.94974435999999995</v>
      </c>
      <c r="ER67" s="3">
        <v>0.95197677999999997</v>
      </c>
      <c r="ES67" s="3">
        <v>0.95586972999999997</v>
      </c>
      <c r="ET67" s="3">
        <v>0.95877060000000003</v>
      </c>
      <c r="EU67" s="3">
        <v>0.96198388999999995</v>
      </c>
      <c r="EV67" s="3">
        <v>0.96560793</v>
      </c>
      <c r="EW67" s="3">
        <v>0.96841885999999999</v>
      </c>
      <c r="EX67" s="3">
        <v>0.97169506000000005</v>
      </c>
      <c r="FG67" s="3">
        <v>100</v>
      </c>
      <c r="FH67" s="3">
        <v>100</v>
      </c>
      <c r="FI67" s="3">
        <v>100</v>
      </c>
      <c r="FJ67" s="3">
        <v>100</v>
      </c>
      <c r="FK67" s="3">
        <v>100</v>
      </c>
      <c r="FL67" s="3">
        <v>100</v>
      </c>
      <c r="FM67" s="3">
        <v>100</v>
      </c>
      <c r="FN67" s="3">
        <v>100</v>
      </c>
      <c r="FO67" s="3">
        <v>100</v>
      </c>
      <c r="FP67" s="3">
        <v>100</v>
      </c>
      <c r="FQ67" s="3">
        <v>100</v>
      </c>
      <c r="FR67" s="3">
        <v>100</v>
      </c>
      <c r="FS67" s="3">
        <v>100</v>
      </c>
      <c r="FT67" s="3">
        <v>100</v>
      </c>
      <c r="FU67" s="3">
        <v>100</v>
      </c>
      <c r="FV67" s="3">
        <v>100</v>
      </c>
      <c r="FW67" s="3">
        <v>100</v>
      </c>
      <c r="GF67" s="3">
        <v>1172704.1200000001</v>
      </c>
      <c r="GG67" s="3">
        <v>392860.02</v>
      </c>
      <c r="GH67" s="3">
        <v>228609</v>
      </c>
      <c r="GI67" s="3">
        <v>200044.84</v>
      </c>
      <c r="GJ67" s="3">
        <v>174016.1</v>
      </c>
      <c r="GK67" s="3">
        <v>148843.78</v>
      </c>
      <c r="GL67" s="3">
        <v>125216.79</v>
      </c>
      <c r="GM67" s="3">
        <v>103624.53</v>
      </c>
      <c r="GN67" s="3">
        <v>85024.07</v>
      </c>
      <c r="GO67" s="3">
        <v>68307.149999999994</v>
      </c>
      <c r="GP67" s="3">
        <v>52907.62</v>
      </c>
      <c r="GQ67" s="3">
        <v>39025.69</v>
      </c>
      <c r="GR67" s="3">
        <v>27383.45</v>
      </c>
      <c r="GS67" s="3">
        <v>18698.5</v>
      </c>
      <c r="GT67" s="3">
        <v>11555.36</v>
      </c>
      <c r="GU67" s="3">
        <v>5724.09</v>
      </c>
      <c r="GV67" s="3">
        <v>1611.16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K67" s="3">
        <v>35.114236220000002</v>
      </c>
      <c r="HL67" s="3">
        <v>1233.0184300000001</v>
      </c>
      <c r="HM67" s="2">
        <f t="shared" si="64"/>
        <v>8.8446860399926663E-3</v>
      </c>
      <c r="HN67" s="5">
        <f t="shared" si="53"/>
        <v>35.089031840814307</v>
      </c>
      <c r="HO67" s="5">
        <f t="shared" si="54"/>
        <v>35.139440599185697</v>
      </c>
      <c r="HQ67" s="7">
        <v>4.398148148148148E-5</v>
      </c>
      <c r="HR67" s="7">
        <v>3.8194444444444444E-5</v>
      </c>
      <c r="HS67" s="7">
        <v>4.2824074074074079E-5</v>
      </c>
      <c r="HT67" s="7">
        <v>3.9351851851851851E-5</v>
      </c>
      <c r="HU67" s="7">
        <v>4.1666666666666665E-5</v>
      </c>
      <c r="HV67" s="7">
        <v>4.0509259259259258E-5</v>
      </c>
      <c r="HW67" s="7">
        <v>4.0509259259259258E-5</v>
      </c>
      <c r="HX67" s="7">
        <v>4.0509259259259258E-5</v>
      </c>
      <c r="HY67" s="7">
        <v>4.0509259259259258E-5</v>
      </c>
    </row>
    <row r="68" spans="1:233" s="8" customFormat="1" thickBot="1">
      <c r="A68" s="8">
        <v>50</v>
      </c>
      <c r="B68" s="8">
        <v>303960.05</v>
      </c>
      <c r="C68" s="8">
        <v>92411198073</v>
      </c>
      <c r="D68" s="4">
        <f t="shared" si="55"/>
        <v>19486076.997512817</v>
      </c>
      <c r="E68" s="4">
        <f t="shared" si="44"/>
        <v>0.60792009999999996</v>
      </c>
      <c r="F68" s="2">
        <f t="shared" si="45"/>
        <v>302777.01661320595</v>
      </c>
      <c r="G68" s="2">
        <f t="shared" si="46"/>
        <v>305143.08338679402</v>
      </c>
      <c r="H68" s="4">
        <f t="shared" si="56"/>
        <v>0.60555403322641188</v>
      </c>
      <c r="I68" s="4">
        <f t="shared" si="57"/>
        <v>0.61028616677358805</v>
      </c>
      <c r="K68" s="8">
        <v>10000</v>
      </c>
      <c r="L68" s="8">
        <v>100000000</v>
      </c>
      <c r="N68" s="8">
        <v>0</v>
      </c>
      <c r="O68" s="8">
        <v>0</v>
      </c>
      <c r="P68" s="8">
        <v>2180.6799999999998</v>
      </c>
      <c r="Q68" s="8">
        <v>4783992.3</v>
      </c>
      <c r="R68" s="4">
        <f t="shared" si="58"/>
        <v>28627.037600000389</v>
      </c>
      <c r="S68" s="4">
        <f t="shared" si="59"/>
        <v>0.21806799999999998</v>
      </c>
      <c r="T68" s="2">
        <f t="shared" si="47"/>
        <v>2135.3356690579467</v>
      </c>
      <c r="U68" s="2">
        <f t="shared" si="48"/>
        <v>2226.024330942053</v>
      </c>
      <c r="V68" s="2">
        <f t="shared" si="49"/>
        <v>4.1900000000000005E-4</v>
      </c>
      <c r="W68" s="2">
        <f t="shared" si="50"/>
        <v>0.60802009999999995</v>
      </c>
      <c r="X68" s="8">
        <v>4.1900000000000004</v>
      </c>
      <c r="Y68" s="8">
        <v>195989.95</v>
      </c>
      <c r="Z68" s="8">
        <v>68038.990000000005</v>
      </c>
      <c r="AA68" s="8">
        <v>4659750721</v>
      </c>
      <c r="AB68" s="4">
        <f t="shared" si="60"/>
        <v>30446560.779899597</v>
      </c>
      <c r="AC68" s="6">
        <f t="shared" si="65"/>
        <v>67377.658951060745</v>
      </c>
      <c r="AD68" s="6">
        <f t="shared" si="66"/>
        <v>68700.321048939266</v>
      </c>
      <c r="AF68" s="8">
        <v>19.781440580000002</v>
      </c>
      <c r="AG68" s="7">
        <v>4.5023148148148152E-4</v>
      </c>
      <c r="AH68" s="8">
        <v>1</v>
      </c>
      <c r="AI68" s="8">
        <v>1</v>
      </c>
      <c r="AJ68" s="8">
        <v>1.05</v>
      </c>
      <c r="AK68" s="8">
        <v>1.1499999999999999</v>
      </c>
      <c r="AL68" s="8">
        <v>1.1599999999999999</v>
      </c>
      <c r="AM68" s="8">
        <v>1.52</v>
      </c>
      <c r="AN68" s="8">
        <v>1.19</v>
      </c>
      <c r="AO68" s="8">
        <v>1.61</v>
      </c>
      <c r="AP68" s="8">
        <v>1.24</v>
      </c>
      <c r="AQ68" s="8">
        <v>1.78</v>
      </c>
      <c r="AR68" s="8">
        <v>1.33</v>
      </c>
      <c r="AS68" s="8">
        <v>2.19</v>
      </c>
      <c r="AT68" s="8">
        <v>1.45</v>
      </c>
      <c r="AU68" s="8">
        <v>2.97</v>
      </c>
      <c r="AV68" s="8">
        <v>1.7</v>
      </c>
      <c r="AW68" s="8">
        <v>4</v>
      </c>
      <c r="AX68" s="8">
        <v>1.94</v>
      </c>
      <c r="AY68" s="8">
        <v>6.02</v>
      </c>
      <c r="AZ68" s="8">
        <v>2.42</v>
      </c>
      <c r="BA68" s="8">
        <v>9.6</v>
      </c>
      <c r="BB68" s="8">
        <v>3</v>
      </c>
      <c r="BC68" s="8">
        <v>15.28</v>
      </c>
      <c r="BD68" s="8">
        <v>3.93</v>
      </c>
      <c r="BE68" s="8">
        <v>27.39</v>
      </c>
      <c r="BF68" s="8">
        <v>4.8600000000000003</v>
      </c>
      <c r="BG68" s="8">
        <v>36.9</v>
      </c>
      <c r="BH68" s="8">
        <v>7.08</v>
      </c>
      <c r="BI68" s="8">
        <v>91.24</v>
      </c>
      <c r="BJ68" s="8">
        <v>9.36</v>
      </c>
      <c r="BK68" s="8">
        <v>156.78</v>
      </c>
      <c r="BL68" s="8">
        <v>16.53</v>
      </c>
      <c r="BM68" s="8">
        <v>426.49</v>
      </c>
      <c r="BN68" s="8">
        <v>56.62</v>
      </c>
      <c r="BO68" s="8">
        <v>40749.06</v>
      </c>
      <c r="CH68" s="8">
        <v>2.66</v>
      </c>
      <c r="CI68" s="8">
        <v>11.68</v>
      </c>
      <c r="CJ68" s="8">
        <v>15.2</v>
      </c>
      <c r="CK68" s="8">
        <v>529.17999999999995</v>
      </c>
      <c r="CL68" s="8">
        <v>27.07</v>
      </c>
      <c r="CM68" s="8">
        <v>1466.17</v>
      </c>
      <c r="CN68" s="8">
        <v>29.35</v>
      </c>
      <c r="CO68" s="8">
        <v>1630.91</v>
      </c>
      <c r="CP68" s="8">
        <v>32.94</v>
      </c>
      <c r="CQ68" s="8">
        <v>1967.06</v>
      </c>
      <c r="CR68" s="8">
        <v>39.18</v>
      </c>
      <c r="CS68" s="8">
        <v>2963.46</v>
      </c>
      <c r="CT68" s="8">
        <v>47.36</v>
      </c>
      <c r="CU68" s="8">
        <v>4738.46</v>
      </c>
      <c r="CV68" s="8">
        <v>59.24</v>
      </c>
      <c r="CW68" s="8">
        <v>6551.36</v>
      </c>
      <c r="CX68" s="8">
        <v>71.099999999999994</v>
      </c>
      <c r="CY68" s="8">
        <v>11072.18</v>
      </c>
      <c r="CZ68" s="8">
        <v>94.35</v>
      </c>
      <c r="DA68" s="8">
        <v>18389.25</v>
      </c>
      <c r="DB68" s="8">
        <v>124.13</v>
      </c>
      <c r="DC68" s="8">
        <v>30702.45</v>
      </c>
      <c r="DD68" s="8">
        <v>171.33</v>
      </c>
      <c r="DE68" s="8">
        <v>59430.21</v>
      </c>
      <c r="DF68" s="8">
        <v>217.73</v>
      </c>
      <c r="DG68" s="8">
        <v>81266.990000000005</v>
      </c>
      <c r="DH68" s="8">
        <v>330.81</v>
      </c>
      <c r="DI68" s="8">
        <v>213586.87</v>
      </c>
      <c r="DJ68" s="8">
        <v>443.99</v>
      </c>
      <c r="DK68" s="8">
        <v>370922.67</v>
      </c>
      <c r="DL68" s="8">
        <v>802.31</v>
      </c>
      <c r="DM68" s="8">
        <v>1025072.85</v>
      </c>
      <c r="DN68" s="8">
        <v>2446.79</v>
      </c>
      <c r="DO68" s="8">
        <v>44738223.310000002</v>
      </c>
      <c r="DP68" s="4">
        <f t="shared" si="61"/>
        <v>38751442.005900003</v>
      </c>
      <c r="DQ68" s="5">
        <f t="shared" si="62"/>
        <v>778.47241313838481</v>
      </c>
      <c r="DR68" s="5">
        <f t="shared" si="63"/>
        <v>4115.1075868616153</v>
      </c>
      <c r="EH68" s="8">
        <v>0.83144149000000001</v>
      </c>
      <c r="EI68" s="8">
        <v>0.90684176000000005</v>
      </c>
      <c r="EJ68" s="8">
        <v>0.92567865999999999</v>
      </c>
      <c r="EK68" s="8">
        <v>0.92739872000000001</v>
      </c>
      <c r="EL68" s="8">
        <v>0.92920579999999997</v>
      </c>
      <c r="EM68" s="8">
        <v>0.93318067000000005</v>
      </c>
      <c r="EN68" s="8">
        <v>0.93621173000000002</v>
      </c>
      <c r="EO68" s="8">
        <v>0.94014344999999999</v>
      </c>
      <c r="EP68" s="8">
        <v>0.94279436999999999</v>
      </c>
      <c r="EQ68" s="8">
        <v>0.94684475999999995</v>
      </c>
      <c r="ER68" s="8">
        <v>0.95149428000000003</v>
      </c>
      <c r="ES68" s="8">
        <v>0.95494635999999999</v>
      </c>
      <c r="ET68" s="8">
        <v>0.95886768</v>
      </c>
      <c r="EU68" s="8">
        <v>0.96201621000000004</v>
      </c>
      <c r="EV68" s="8">
        <v>0.96576691999999997</v>
      </c>
      <c r="EW68" s="8">
        <v>0.96882307000000001</v>
      </c>
      <c r="EX68" s="8">
        <v>0.97194409999999998</v>
      </c>
      <c r="FG68" s="8">
        <v>100</v>
      </c>
      <c r="FH68" s="8">
        <v>100</v>
      </c>
      <c r="FI68" s="8">
        <v>100</v>
      </c>
      <c r="FJ68" s="8">
        <v>100</v>
      </c>
      <c r="FK68" s="8">
        <v>100</v>
      </c>
      <c r="FL68" s="8">
        <v>100</v>
      </c>
      <c r="FM68" s="8">
        <v>100</v>
      </c>
      <c r="FN68" s="8">
        <v>100</v>
      </c>
      <c r="FO68" s="8">
        <v>100</v>
      </c>
      <c r="FP68" s="8">
        <v>100</v>
      </c>
      <c r="FQ68" s="8">
        <v>100</v>
      </c>
      <c r="FR68" s="8">
        <v>100</v>
      </c>
      <c r="FS68" s="8">
        <v>100</v>
      </c>
      <c r="FT68" s="8">
        <v>100</v>
      </c>
      <c r="FU68" s="8">
        <v>100</v>
      </c>
      <c r="FV68" s="8">
        <v>100</v>
      </c>
      <c r="FW68" s="8">
        <v>100</v>
      </c>
      <c r="GF68" s="8">
        <v>1404915.25</v>
      </c>
      <c r="GG68" s="8">
        <v>463086.48</v>
      </c>
      <c r="GH68" s="8">
        <v>268670.5</v>
      </c>
      <c r="GI68" s="8">
        <v>234964.43</v>
      </c>
      <c r="GJ68" s="8">
        <v>204279.4</v>
      </c>
      <c r="GK68" s="8">
        <v>174612.52</v>
      </c>
      <c r="GL68" s="8">
        <v>146814.1</v>
      </c>
      <c r="GM68" s="8">
        <v>121421.91</v>
      </c>
      <c r="GN68" s="8">
        <v>99575.98</v>
      </c>
      <c r="GO68" s="8">
        <v>79952.3</v>
      </c>
      <c r="GP68" s="8">
        <v>61887.05</v>
      </c>
      <c r="GQ68" s="8">
        <v>45628.33</v>
      </c>
      <c r="GR68" s="8">
        <v>32002.52</v>
      </c>
      <c r="GS68" s="8">
        <v>21849.51</v>
      </c>
      <c r="GT68" s="8">
        <v>13492.79</v>
      </c>
      <c r="GU68" s="8">
        <v>6683.63</v>
      </c>
      <c r="GV68" s="8">
        <v>1879.89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K68" s="8">
        <v>38.876044200000003</v>
      </c>
      <c r="HL68" s="8">
        <v>1511.357029</v>
      </c>
      <c r="HM68" s="4">
        <f t="shared" si="64"/>
        <v>1.0216359646165074E-2</v>
      </c>
      <c r="HN68" s="5">
        <f t="shared" si="53"/>
        <v>38.848955829520662</v>
      </c>
      <c r="HO68" s="5">
        <f t="shared" si="54"/>
        <v>38.903132570479343</v>
      </c>
      <c r="HQ68" s="9">
        <v>4.8611111111111115E-5</v>
      </c>
      <c r="HR68" s="9">
        <v>4.398148148148148E-5</v>
      </c>
      <c r="HS68" s="9">
        <v>4.398148148148148E-5</v>
      </c>
      <c r="HT68" s="9">
        <v>4.5138888888888887E-5</v>
      </c>
      <c r="HU68" s="9">
        <v>4.398148148148148E-5</v>
      </c>
      <c r="HV68" s="9">
        <v>4.6296296296296294E-5</v>
      </c>
      <c r="HW68" s="9">
        <v>4.1666666666666665E-5</v>
      </c>
      <c r="HX68" s="9">
        <v>4.6296296296296294E-5</v>
      </c>
      <c r="HY68" s="9">
        <v>4.2824074074074079E-5</v>
      </c>
    </row>
    <row r="69" spans="1:233" thickBot="1">
      <c r="A69" s="3">
        <v>55</v>
      </c>
      <c r="B69" s="3">
        <v>334190.76</v>
      </c>
      <c r="C69" s="3">
        <v>111703068605</v>
      </c>
      <c r="D69" s="2">
        <f t="shared" si="55"/>
        <v>19604535.622390747</v>
      </c>
      <c r="E69" s="2">
        <f t="shared" si="44"/>
        <v>0.6076195636363636</v>
      </c>
      <c r="F69" s="2">
        <f t="shared" si="45"/>
        <v>333004.13614782842</v>
      </c>
      <c r="G69" s="2">
        <f t="shared" si="46"/>
        <v>335377.3838521716</v>
      </c>
      <c r="H69" s="2">
        <f t="shared" si="56"/>
        <v>0.60546206572332439</v>
      </c>
      <c r="I69" s="2">
        <f t="shared" si="57"/>
        <v>0.60977706154940292</v>
      </c>
      <c r="K69" s="3">
        <v>10000</v>
      </c>
      <c r="L69" s="3">
        <v>100000000</v>
      </c>
      <c r="N69" s="3">
        <v>0</v>
      </c>
      <c r="O69" s="3">
        <v>0</v>
      </c>
      <c r="P69" s="3">
        <v>2289.39</v>
      </c>
      <c r="Q69" s="3">
        <v>5278803.47</v>
      </c>
      <c r="R69" s="2">
        <f t="shared" si="58"/>
        <v>37496.897900000215</v>
      </c>
      <c r="S69" s="2">
        <f t="shared" si="59"/>
        <v>0.22893899999999998</v>
      </c>
      <c r="T69" s="2">
        <f t="shared" si="47"/>
        <v>2237.494169774734</v>
      </c>
      <c r="U69" s="2">
        <f t="shared" si="48"/>
        <v>2341.2858302252657</v>
      </c>
      <c r="V69" s="2">
        <f t="shared" si="49"/>
        <v>4.0000000000000002E-4</v>
      </c>
      <c r="W69" s="2">
        <f t="shared" si="50"/>
        <v>0.6077195636363637</v>
      </c>
      <c r="X69" s="3">
        <v>4</v>
      </c>
      <c r="Y69" s="3">
        <v>215754.23999999999</v>
      </c>
      <c r="Z69" s="3">
        <v>78202.48</v>
      </c>
      <c r="AA69" s="3">
        <v>6164866102</v>
      </c>
      <c r="AB69" s="2">
        <f t="shared" si="60"/>
        <v>49238223.849600792</v>
      </c>
      <c r="AC69" s="5">
        <f t="shared" si="65"/>
        <v>77361.470346098955</v>
      </c>
      <c r="AD69" s="5">
        <f t="shared" si="66"/>
        <v>79043.489653901037</v>
      </c>
      <c r="AF69" s="3">
        <v>19.772341560000001</v>
      </c>
      <c r="AG69" s="7">
        <v>4.9305555555555561E-4</v>
      </c>
      <c r="AH69" s="3">
        <v>1</v>
      </c>
      <c r="AI69" s="3">
        <v>1</v>
      </c>
      <c r="AJ69" s="3">
        <v>1.02</v>
      </c>
      <c r="AK69" s="3">
        <v>1.06</v>
      </c>
      <c r="AL69" s="3">
        <v>1.1299999999999999</v>
      </c>
      <c r="AM69" s="3">
        <v>1.45</v>
      </c>
      <c r="AN69" s="3">
        <v>1.18</v>
      </c>
      <c r="AO69" s="3">
        <v>1.62</v>
      </c>
      <c r="AP69" s="3">
        <v>1.24</v>
      </c>
      <c r="AQ69" s="3">
        <v>1.84</v>
      </c>
      <c r="AR69" s="3">
        <v>1.32</v>
      </c>
      <c r="AS69" s="3">
        <v>2.14</v>
      </c>
      <c r="AT69" s="3">
        <v>1.41</v>
      </c>
      <c r="AU69" s="3">
        <v>2.63</v>
      </c>
      <c r="AV69" s="3">
        <v>1.6</v>
      </c>
      <c r="AW69" s="3">
        <v>3.5</v>
      </c>
      <c r="AX69" s="3">
        <v>1.85</v>
      </c>
      <c r="AY69" s="3">
        <v>5.13</v>
      </c>
      <c r="AZ69" s="3">
        <v>2.1800000000000002</v>
      </c>
      <c r="BA69" s="3">
        <v>7.94</v>
      </c>
      <c r="BB69" s="3">
        <v>2.8</v>
      </c>
      <c r="BC69" s="3">
        <v>12.28</v>
      </c>
      <c r="BD69" s="3">
        <v>3.2</v>
      </c>
      <c r="BE69" s="3">
        <v>15.42</v>
      </c>
      <c r="BF69" s="3">
        <v>4.2</v>
      </c>
      <c r="BG69" s="3">
        <v>28.86</v>
      </c>
      <c r="BH69" s="3">
        <v>5.53</v>
      </c>
      <c r="BI69" s="3">
        <v>51.45</v>
      </c>
      <c r="BJ69" s="3">
        <v>9.35</v>
      </c>
      <c r="BK69" s="3">
        <v>149.71</v>
      </c>
      <c r="BL69" s="3">
        <v>16.46</v>
      </c>
      <c r="BM69" s="3">
        <v>406.64</v>
      </c>
      <c r="BN69" s="3">
        <v>37.049999999999997</v>
      </c>
      <c r="BO69" s="3">
        <v>2888.81</v>
      </c>
      <c r="CH69" s="3">
        <v>2.66</v>
      </c>
      <c r="CI69" s="3">
        <v>11.88</v>
      </c>
      <c r="CJ69" s="3">
        <v>13.88</v>
      </c>
      <c r="CK69" s="3">
        <v>415.7</v>
      </c>
      <c r="CL69" s="3">
        <v>27.41</v>
      </c>
      <c r="CM69" s="3">
        <v>1485.89</v>
      </c>
      <c r="CN69" s="3">
        <v>31.15</v>
      </c>
      <c r="CO69" s="3">
        <v>1858.15</v>
      </c>
      <c r="CP69" s="3">
        <v>35.21</v>
      </c>
      <c r="CQ69" s="3">
        <v>2269.91</v>
      </c>
      <c r="CR69" s="3">
        <v>40.049999999999997</v>
      </c>
      <c r="CS69" s="3">
        <v>2854.35</v>
      </c>
      <c r="CT69" s="3">
        <v>46.38</v>
      </c>
      <c r="CU69" s="3">
        <v>4184.24</v>
      </c>
      <c r="CV69" s="3">
        <v>56.93</v>
      </c>
      <c r="CW69" s="3">
        <v>6360.35</v>
      </c>
      <c r="CX69" s="3">
        <v>70.209999999999994</v>
      </c>
      <c r="CY69" s="3">
        <v>10338.93</v>
      </c>
      <c r="CZ69" s="3">
        <v>89.4</v>
      </c>
      <c r="DA69" s="3">
        <v>17774.46</v>
      </c>
      <c r="DB69" s="3">
        <v>124.18</v>
      </c>
      <c r="DC69" s="3">
        <v>29491.119999999999</v>
      </c>
      <c r="DD69" s="3">
        <v>145.35</v>
      </c>
      <c r="DE69" s="3">
        <v>37144.43</v>
      </c>
      <c r="DF69" s="3">
        <v>200.56</v>
      </c>
      <c r="DG69" s="3">
        <v>74687.759999999995</v>
      </c>
      <c r="DH69" s="3">
        <v>273.62</v>
      </c>
      <c r="DI69" s="3">
        <v>139048.84</v>
      </c>
      <c r="DJ69" s="3">
        <v>485.94</v>
      </c>
      <c r="DK69" s="3">
        <v>425901.82</v>
      </c>
      <c r="DL69" s="3">
        <v>876.29</v>
      </c>
      <c r="DM69" s="3">
        <v>1177532.95</v>
      </c>
      <c r="DN69" s="3">
        <v>1996.57</v>
      </c>
      <c r="DO69" s="3">
        <v>8391770.1500000004</v>
      </c>
      <c r="DP69" s="2">
        <f t="shared" si="61"/>
        <v>4405478.3851000005</v>
      </c>
      <c r="DQ69" s="5">
        <f t="shared" si="62"/>
        <v>1434.0585960876683</v>
      </c>
      <c r="DR69" s="5">
        <f t="shared" si="63"/>
        <v>2559.0814039123316</v>
      </c>
      <c r="EH69" s="3">
        <v>0.83321173999999998</v>
      </c>
      <c r="EI69" s="3">
        <v>0.90638658000000005</v>
      </c>
      <c r="EJ69" s="3">
        <v>0.92533312999999995</v>
      </c>
      <c r="EK69" s="3">
        <v>0.92884275000000005</v>
      </c>
      <c r="EL69" s="3">
        <v>0.93271811000000004</v>
      </c>
      <c r="EM69" s="3">
        <v>0.93513064999999995</v>
      </c>
      <c r="EN69" s="3">
        <v>0.93805643999999999</v>
      </c>
      <c r="EO69" s="3">
        <v>0.94143182999999997</v>
      </c>
      <c r="EP69" s="3">
        <v>0.94363629999999998</v>
      </c>
      <c r="EQ69" s="3">
        <v>0.94744830999999996</v>
      </c>
      <c r="ER69" s="3">
        <v>0.95205360999999999</v>
      </c>
      <c r="ES69" s="3">
        <v>0.95443785999999997</v>
      </c>
      <c r="ET69" s="3">
        <v>0.95840530999999995</v>
      </c>
      <c r="EU69" s="3">
        <v>0.96148571000000005</v>
      </c>
      <c r="EV69" s="3">
        <v>0.96521522000000004</v>
      </c>
      <c r="EW69" s="3">
        <v>0.96832001000000001</v>
      </c>
      <c r="EX69" s="3">
        <v>0.97185547000000005</v>
      </c>
      <c r="FG69" s="3">
        <v>100</v>
      </c>
      <c r="FH69" s="3">
        <v>100</v>
      </c>
      <c r="FI69" s="3">
        <v>100</v>
      </c>
      <c r="FJ69" s="3">
        <v>100</v>
      </c>
      <c r="FK69" s="3">
        <v>100</v>
      </c>
      <c r="FL69" s="3">
        <v>100</v>
      </c>
      <c r="FM69" s="3">
        <v>100</v>
      </c>
      <c r="FN69" s="3">
        <v>100</v>
      </c>
      <c r="FO69" s="3">
        <v>100</v>
      </c>
      <c r="FP69" s="3">
        <v>100</v>
      </c>
      <c r="FQ69" s="3">
        <v>100</v>
      </c>
      <c r="FR69" s="3">
        <v>100</v>
      </c>
      <c r="FS69" s="3">
        <v>100</v>
      </c>
      <c r="FT69" s="3">
        <v>100</v>
      </c>
      <c r="FU69" s="3">
        <v>100</v>
      </c>
      <c r="FV69" s="3">
        <v>100</v>
      </c>
      <c r="FW69" s="3">
        <v>100</v>
      </c>
      <c r="GF69" s="3">
        <v>1654469.04</v>
      </c>
      <c r="GG69" s="3">
        <v>536829.57999999996</v>
      </c>
      <c r="GH69" s="3">
        <v>310592.36</v>
      </c>
      <c r="GI69" s="3">
        <v>271483.63</v>
      </c>
      <c r="GJ69" s="3">
        <v>235923.03</v>
      </c>
      <c r="GK69" s="3">
        <v>201561.1</v>
      </c>
      <c r="GL69" s="3">
        <v>169388.09</v>
      </c>
      <c r="GM69" s="3">
        <v>140009.09</v>
      </c>
      <c r="GN69" s="3">
        <v>114766.96</v>
      </c>
      <c r="GO69" s="3">
        <v>92106.8</v>
      </c>
      <c r="GP69" s="3">
        <v>71266.289999999994</v>
      </c>
      <c r="GQ69" s="3">
        <v>52521.31</v>
      </c>
      <c r="GR69" s="3">
        <v>36823.879999999997</v>
      </c>
      <c r="GS69" s="3">
        <v>25127.57</v>
      </c>
      <c r="GT69" s="3">
        <v>15511.3</v>
      </c>
      <c r="GU69" s="3">
        <v>7684.96</v>
      </c>
      <c r="GV69" s="3">
        <v>2160.0300000000002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K69" s="3">
        <v>42.671318190000001</v>
      </c>
      <c r="HL69" s="3">
        <v>1820.8516119999999</v>
      </c>
      <c r="HM69" s="2">
        <f t="shared" si="64"/>
        <v>1.0215927774879674E-2</v>
      </c>
      <c r="HN69" s="5">
        <f t="shared" si="53"/>
        <v>42.644230392073574</v>
      </c>
      <c r="HO69" s="5">
        <f t="shared" si="54"/>
        <v>42.698405987926428</v>
      </c>
      <c r="HQ69" s="7">
        <v>5.3240740740740737E-5</v>
      </c>
      <c r="HR69" s="7">
        <v>4.7453703703703694E-5</v>
      </c>
      <c r="HS69" s="7">
        <v>5.2083333333333337E-5</v>
      </c>
      <c r="HT69" s="7">
        <v>4.9768518518518522E-5</v>
      </c>
      <c r="HU69" s="7">
        <v>4.7453703703703694E-5</v>
      </c>
      <c r="HV69" s="7">
        <v>4.9768518518518522E-5</v>
      </c>
      <c r="HW69" s="7">
        <v>4.7453703703703694E-5</v>
      </c>
      <c r="HX69" s="7">
        <v>4.9768518518518522E-5</v>
      </c>
      <c r="HY69" s="7">
        <v>4.8611111111111115E-5</v>
      </c>
    </row>
    <row r="70" spans="1:233" thickBot="1">
      <c r="A70" s="3">
        <v>60</v>
      </c>
      <c r="B70" s="3">
        <v>358023.17</v>
      </c>
      <c r="C70" s="3">
        <v>128207655819</v>
      </c>
      <c r="D70" s="2">
        <f t="shared" si="55"/>
        <v>27065562.151107788</v>
      </c>
      <c r="E70" s="2">
        <f t="shared" si="44"/>
        <v>0.59670528333333328</v>
      </c>
      <c r="F70" s="2">
        <f t="shared" si="45"/>
        <v>356628.91143863444</v>
      </c>
      <c r="G70" s="2">
        <f t="shared" si="46"/>
        <v>359417.42856136552</v>
      </c>
      <c r="H70" s="2">
        <f t="shared" si="56"/>
        <v>0.59438151906439074</v>
      </c>
      <c r="I70" s="2">
        <f t="shared" si="57"/>
        <v>0.59902904760227582</v>
      </c>
      <c r="K70" s="3">
        <v>10000</v>
      </c>
      <c r="L70" s="3">
        <v>100000000</v>
      </c>
      <c r="N70" s="3">
        <v>0</v>
      </c>
      <c r="O70" s="3">
        <v>0</v>
      </c>
      <c r="P70" s="3">
        <v>2445.89</v>
      </c>
      <c r="Q70" s="3">
        <v>6026665.3300000001</v>
      </c>
      <c r="R70" s="2">
        <f t="shared" si="58"/>
        <v>44287.437900000252</v>
      </c>
      <c r="S70" s="2">
        <f t="shared" si="59"/>
        <v>0.244589</v>
      </c>
      <c r="T70" s="2">
        <f t="shared" si="47"/>
        <v>2389.4905235863876</v>
      </c>
      <c r="U70" s="2">
        <f t="shared" si="48"/>
        <v>2502.2894764136122</v>
      </c>
      <c r="V70" s="2">
        <f t="shared" si="49"/>
        <v>3.97E-4</v>
      </c>
      <c r="W70" s="2">
        <f t="shared" si="50"/>
        <v>0.59680528333333338</v>
      </c>
      <c r="X70" s="3">
        <v>3.97</v>
      </c>
      <c r="Y70" s="3">
        <v>241916.83</v>
      </c>
      <c r="Z70" s="3">
        <v>89854.16</v>
      </c>
      <c r="AA70" s="3">
        <v>8137332756</v>
      </c>
      <c r="AB70" s="2">
        <f t="shared" si="60"/>
        <v>63562686.694399834</v>
      </c>
      <c r="AC70" s="5">
        <f t="shared" si="65"/>
        <v>88898.61550505081</v>
      </c>
      <c r="AD70" s="5">
        <f t="shared" si="66"/>
        <v>90809.704494949197</v>
      </c>
      <c r="AF70" s="3">
        <v>20.384491929999999</v>
      </c>
      <c r="AG70" s="7">
        <v>5.3009259259259253E-4</v>
      </c>
      <c r="AH70" s="3">
        <v>1</v>
      </c>
      <c r="AI70" s="3">
        <v>1</v>
      </c>
      <c r="AJ70" s="3">
        <v>1.01</v>
      </c>
      <c r="AK70" s="3">
        <v>1.03</v>
      </c>
      <c r="AL70" s="3">
        <v>1.07</v>
      </c>
      <c r="AM70" s="3">
        <v>1.21</v>
      </c>
      <c r="AN70" s="3">
        <v>1.1399999999999999</v>
      </c>
      <c r="AO70" s="3">
        <v>1.46</v>
      </c>
      <c r="AP70" s="3">
        <v>1.18</v>
      </c>
      <c r="AQ70" s="3">
        <v>1.6</v>
      </c>
      <c r="AR70" s="3">
        <v>1.26</v>
      </c>
      <c r="AS70" s="3">
        <v>1.86</v>
      </c>
      <c r="AT70" s="3">
        <v>1.36</v>
      </c>
      <c r="AU70" s="3">
        <v>2.2400000000000002</v>
      </c>
      <c r="AV70" s="3">
        <v>1.5</v>
      </c>
      <c r="AW70" s="3">
        <v>2.94</v>
      </c>
      <c r="AX70" s="3">
        <v>1.78</v>
      </c>
      <c r="AY70" s="3">
        <v>4.4000000000000004</v>
      </c>
      <c r="AZ70" s="3">
        <v>2.09</v>
      </c>
      <c r="BA70" s="3">
        <v>6.63</v>
      </c>
      <c r="BB70" s="3">
        <v>2.57</v>
      </c>
      <c r="BC70" s="3">
        <v>9.89</v>
      </c>
      <c r="BD70" s="3">
        <v>3.17</v>
      </c>
      <c r="BE70" s="3">
        <v>15.89</v>
      </c>
      <c r="BF70" s="3">
        <v>3.96</v>
      </c>
      <c r="BG70" s="3">
        <v>27.5</v>
      </c>
      <c r="BH70" s="3">
        <v>5.5</v>
      </c>
      <c r="BI70" s="3">
        <v>55.64</v>
      </c>
      <c r="BJ70" s="3">
        <v>7.69</v>
      </c>
      <c r="BK70" s="3">
        <v>110.57</v>
      </c>
      <c r="BL70" s="3">
        <v>15.03</v>
      </c>
      <c r="BM70" s="3">
        <v>378.33</v>
      </c>
      <c r="BN70" s="3">
        <v>45.72</v>
      </c>
      <c r="BO70" s="3">
        <v>17123.86</v>
      </c>
      <c r="CH70" s="3">
        <v>3</v>
      </c>
      <c r="CI70" s="3">
        <v>14.74</v>
      </c>
      <c r="CJ70" s="3">
        <v>12.13</v>
      </c>
      <c r="CK70" s="3">
        <v>278.29000000000002</v>
      </c>
      <c r="CL70" s="3">
        <v>22.45</v>
      </c>
      <c r="CM70" s="3">
        <v>925.03</v>
      </c>
      <c r="CN70" s="3">
        <v>30.02</v>
      </c>
      <c r="CO70" s="3">
        <v>1725.5</v>
      </c>
      <c r="CP70" s="3">
        <v>34.71</v>
      </c>
      <c r="CQ70" s="3">
        <v>2314.35</v>
      </c>
      <c r="CR70" s="3">
        <v>39.72</v>
      </c>
      <c r="CS70" s="3">
        <v>2962.08</v>
      </c>
      <c r="CT70" s="3">
        <v>46.27</v>
      </c>
      <c r="CU70" s="3">
        <v>3839.21</v>
      </c>
      <c r="CV70" s="3">
        <v>55.85</v>
      </c>
      <c r="CW70" s="3">
        <v>5820.95</v>
      </c>
      <c r="CX70" s="3">
        <v>73.86</v>
      </c>
      <c r="CY70" s="3">
        <v>9895.2000000000007</v>
      </c>
      <c r="CZ70" s="3">
        <v>92.64</v>
      </c>
      <c r="DA70" s="3">
        <v>16698.64</v>
      </c>
      <c r="DB70" s="3">
        <v>119.68</v>
      </c>
      <c r="DC70" s="3">
        <v>26068.16</v>
      </c>
      <c r="DD70" s="3">
        <v>156.36000000000001</v>
      </c>
      <c r="DE70" s="3">
        <v>45559.34</v>
      </c>
      <c r="DF70" s="3">
        <v>206.62</v>
      </c>
      <c r="DG70" s="3">
        <v>85909.08</v>
      </c>
      <c r="DH70" s="3">
        <v>299.56</v>
      </c>
      <c r="DI70" s="3">
        <v>181875.74</v>
      </c>
      <c r="DJ70" s="3">
        <v>431.7</v>
      </c>
      <c r="DK70" s="3">
        <v>372648.58</v>
      </c>
      <c r="DL70" s="3">
        <v>871.03</v>
      </c>
      <c r="DM70" s="3">
        <v>1306671.77</v>
      </c>
      <c r="DN70" s="3">
        <v>2577.14</v>
      </c>
      <c r="DO70" s="3">
        <v>44092710.420000002</v>
      </c>
      <c r="DP70" s="2">
        <f t="shared" si="61"/>
        <v>37451059.840400003</v>
      </c>
      <c r="DQ70" s="5">
        <f t="shared" si="62"/>
        <v>937.05313584405212</v>
      </c>
      <c r="DR70" s="5">
        <f t="shared" si="63"/>
        <v>4217.2268641559476</v>
      </c>
      <c r="EH70" s="3">
        <v>0.83247813000000004</v>
      </c>
      <c r="EI70" s="3">
        <v>0.90609991999999995</v>
      </c>
      <c r="EJ70" s="3">
        <v>0.92193497999999996</v>
      </c>
      <c r="EK70" s="3">
        <v>0.92629402999999999</v>
      </c>
      <c r="EL70" s="3">
        <v>0.93075732</v>
      </c>
      <c r="EM70" s="3">
        <v>0.93471349000000004</v>
      </c>
      <c r="EN70" s="3">
        <v>0.93714540000000002</v>
      </c>
      <c r="EO70" s="3">
        <v>0.94062175999999997</v>
      </c>
      <c r="EP70" s="3">
        <v>0.94645464000000001</v>
      </c>
      <c r="EQ70" s="3">
        <v>0.94915126000000005</v>
      </c>
      <c r="ER70" s="3">
        <v>0.95255449999999997</v>
      </c>
      <c r="ES70" s="3">
        <v>0.95543369</v>
      </c>
      <c r="ET70" s="3">
        <v>0.95866521000000005</v>
      </c>
      <c r="EU70" s="3">
        <v>0.96242722000000003</v>
      </c>
      <c r="EV70" s="3">
        <v>0.96501281999999999</v>
      </c>
      <c r="EW70" s="3">
        <v>0.96841995999999997</v>
      </c>
      <c r="EX70" s="3">
        <v>0.97185012999999998</v>
      </c>
      <c r="FG70" s="3">
        <v>100</v>
      </c>
      <c r="FH70" s="3">
        <v>100</v>
      </c>
      <c r="FI70" s="3">
        <v>100</v>
      </c>
      <c r="FJ70" s="3">
        <v>100</v>
      </c>
      <c r="FK70" s="3">
        <v>100</v>
      </c>
      <c r="FL70" s="3">
        <v>100</v>
      </c>
      <c r="FM70" s="3">
        <v>100</v>
      </c>
      <c r="FN70" s="3">
        <v>100</v>
      </c>
      <c r="FO70" s="3">
        <v>100</v>
      </c>
      <c r="FP70" s="3">
        <v>100</v>
      </c>
      <c r="FQ70" s="3">
        <v>100</v>
      </c>
      <c r="FR70" s="3">
        <v>100</v>
      </c>
      <c r="FS70" s="3">
        <v>100</v>
      </c>
      <c r="FT70" s="3">
        <v>100</v>
      </c>
      <c r="FU70" s="3">
        <v>100</v>
      </c>
      <c r="FV70" s="3">
        <v>100</v>
      </c>
      <c r="FW70" s="3">
        <v>100</v>
      </c>
      <c r="GF70" s="3">
        <v>1916180.54</v>
      </c>
      <c r="GG70" s="3">
        <v>612843.37</v>
      </c>
      <c r="GH70" s="3">
        <v>353689.1</v>
      </c>
      <c r="GI70" s="3">
        <v>309012.13</v>
      </c>
      <c r="GJ70" s="3">
        <v>268410.34999999998</v>
      </c>
      <c r="GK70" s="3">
        <v>229224.14</v>
      </c>
      <c r="GL70" s="3">
        <v>192547.73</v>
      </c>
      <c r="GM70" s="3">
        <v>159075.59</v>
      </c>
      <c r="GN70" s="3">
        <v>130344.79</v>
      </c>
      <c r="GO70" s="3">
        <v>104573.06</v>
      </c>
      <c r="GP70" s="3">
        <v>80891.45</v>
      </c>
      <c r="GQ70" s="3">
        <v>59600.83</v>
      </c>
      <c r="GR70" s="3">
        <v>41763.519999999997</v>
      </c>
      <c r="GS70" s="3">
        <v>28483.119999999999</v>
      </c>
      <c r="GT70" s="3">
        <v>17579.97</v>
      </c>
      <c r="GU70" s="3">
        <v>8701.73</v>
      </c>
      <c r="GV70" s="3">
        <v>2443.6999999999998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K70" s="3">
        <v>46.524685349999999</v>
      </c>
      <c r="HL70" s="3">
        <v>2164.6063370000002</v>
      </c>
      <c r="HM70" s="2">
        <f t="shared" si="64"/>
        <v>5.9990083495449653E-2</v>
      </c>
      <c r="HN70" s="5">
        <f t="shared" si="53"/>
        <v>46.459044449968253</v>
      </c>
      <c r="HO70" s="5">
        <f t="shared" si="54"/>
        <v>46.590326250031744</v>
      </c>
      <c r="HQ70" s="7">
        <v>5.7870370370370366E-5</v>
      </c>
      <c r="HR70" s="7">
        <v>5.3240740740740737E-5</v>
      </c>
      <c r="HS70" s="7">
        <v>5.0925925925925923E-5</v>
      </c>
      <c r="HT70" s="7">
        <v>5.5555555555555551E-5</v>
      </c>
      <c r="HU70" s="7">
        <v>5.0925925925925923E-5</v>
      </c>
      <c r="HV70" s="7">
        <v>5.4398148148148151E-5</v>
      </c>
      <c r="HW70" s="7">
        <v>5.3240740740740737E-5</v>
      </c>
      <c r="HX70" s="7">
        <v>4.9768518518518522E-5</v>
      </c>
      <c r="HY70" s="7">
        <v>5.5555555555555551E-5</v>
      </c>
    </row>
    <row r="71" spans="1:233" thickBot="1">
      <c r="A71" s="3">
        <v>65</v>
      </c>
      <c r="B71" s="3">
        <v>381270.86</v>
      </c>
      <c r="C71" s="3">
        <v>145397752817</v>
      </c>
      <c r="D71" s="2">
        <f t="shared" si="55"/>
        <v>30284131.860412598</v>
      </c>
      <c r="E71" s="2">
        <f t="shared" si="44"/>
        <v>0.58657055384615386</v>
      </c>
      <c r="F71" s="2">
        <f t="shared" si="45"/>
        <v>379796.02865820448</v>
      </c>
      <c r="G71" s="2">
        <f t="shared" si="46"/>
        <v>382745.69134179549</v>
      </c>
      <c r="H71" s="2">
        <f t="shared" si="56"/>
        <v>0.58430158255108378</v>
      </c>
      <c r="I71" s="2">
        <f t="shared" si="57"/>
        <v>0.58883952514122384</v>
      </c>
      <c r="K71" s="3">
        <v>10000</v>
      </c>
      <c r="L71" s="3">
        <v>100000000</v>
      </c>
      <c r="N71" s="3">
        <v>0</v>
      </c>
      <c r="O71" s="3">
        <v>0</v>
      </c>
      <c r="P71" s="3">
        <v>2560.71</v>
      </c>
      <c r="Q71" s="3">
        <v>6590301.4699999997</v>
      </c>
      <c r="R71" s="2">
        <f t="shared" si="58"/>
        <v>33065.765899999999</v>
      </c>
      <c r="S71" s="2">
        <f t="shared" si="59"/>
        <v>0.25607099999999999</v>
      </c>
      <c r="T71" s="2">
        <f t="shared" si="47"/>
        <v>2511.97689451716</v>
      </c>
      <c r="U71" s="2">
        <f t="shared" si="48"/>
        <v>2609.4431054828401</v>
      </c>
      <c r="V71" s="2">
        <f t="shared" si="49"/>
        <v>3.7300000000000001E-4</v>
      </c>
      <c r="W71" s="2">
        <f t="shared" si="50"/>
        <v>0.58667055384615385</v>
      </c>
      <c r="X71" s="3">
        <v>3.73</v>
      </c>
      <c r="Y71" s="3">
        <v>268664.14</v>
      </c>
      <c r="Z71" s="3">
        <v>100739.63</v>
      </c>
      <c r="AA71" s="3">
        <v>10204200431</v>
      </c>
      <c r="AB71" s="2">
        <f t="shared" si="60"/>
        <v>55727378.463098526</v>
      </c>
      <c r="AC71" s="5">
        <f t="shared" si="65"/>
        <v>99844.916276987598</v>
      </c>
      <c r="AD71" s="5">
        <f t="shared" si="66"/>
        <v>101634.34372301241</v>
      </c>
      <c r="AF71" s="3">
        <v>20.845927140000001</v>
      </c>
      <c r="AG71" s="7">
        <v>5.7407407407407407E-4</v>
      </c>
      <c r="AH71" s="3">
        <v>1</v>
      </c>
      <c r="AI71" s="3">
        <v>1</v>
      </c>
      <c r="AJ71" s="3">
        <v>1</v>
      </c>
      <c r="AK71" s="3">
        <v>1</v>
      </c>
      <c r="AL71" s="3">
        <v>1.05</v>
      </c>
      <c r="AM71" s="3">
        <v>1.17</v>
      </c>
      <c r="AN71" s="3">
        <v>1.1000000000000001</v>
      </c>
      <c r="AO71" s="3">
        <v>1.34</v>
      </c>
      <c r="AP71" s="3">
        <v>1.1200000000000001</v>
      </c>
      <c r="AQ71" s="3">
        <v>1.4</v>
      </c>
      <c r="AR71" s="3">
        <v>1.1599999999999999</v>
      </c>
      <c r="AS71" s="3">
        <v>1.52</v>
      </c>
      <c r="AT71" s="3">
        <v>1.29</v>
      </c>
      <c r="AU71" s="3">
        <v>2.0299999999999998</v>
      </c>
      <c r="AV71" s="3">
        <v>1.45</v>
      </c>
      <c r="AW71" s="3">
        <v>2.77</v>
      </c>
      <c r="AX71" s="3">
        <v>1.53</v>
      </c>
      <c r="AY71" s="3">
        <v>3.17</v>
      </c>
      <c r="AZ71" s="3">
        <v>1.74</v>
      </c>
      <c r="BA71" s="3">
        <v>4.34</v>
      </c>
      <c r="BB71" s="3">
        <v>1.94</v>
      </c>
      <c r="BC71" s="3">
        <v>5.34</v>
      </c>
      <c r="BD71" s="3">
        <v>2.69</v>
      </c>
      <c r="BE71" s="3">
        <v>10.65</v>
      </c>
      <c r="BF71" s="3">
        <v>3.35</v>
      </c>
      <c r="BG71" s="3">
        <v>16.95</v>
      </c>
      <c r="BH71" s="3">
        <v>4.6100000000000003</v>
      </c>
      <c r="BI71" s="3">
        <v>35.83</v>
      </c>
      <c r="BJ71" s="3">
        <v>7.31</v>
      </c>
      <c r="BK71" s="3">
        <v>94.09</v>
      </c>
      <c r="BL71" s="3">
        <v>12.06</v>
      </c>
      <c r="BM71" s="3">
        <v>279</v>
      </c>
      <c r="BN71" s="3">
        <v>35.36</v>
      </c>
      <c r="BO71" s="3">
        <v>1912.34</v>
      </c>
      <c r="CH71" s="3">
        <v>2.89</v>
      </c>
      <c r="CI71" s="3">
        <v>12.87</v>
      </c>
      <c r="CJ71" s="3">
        <v>11.58</v>
      </c>
      <c r="CK71" s="3">
        <v>245.48</v>
      </c>
      <c r="CL71" s="3">
        <v>25.22</v>
      </c>
      <c r="CM71" s="3">
        <v>1178.22</v>
      </c>
      <c r="CN71" s="3">
        <v>29.26</v>
      </c>
      <c r="CO71" s="3">
        <v>1709.9</v>
      </c>
      <c r="CP71" s="3">
        <v>31.26</v>
      </c>
      <c r="CQ71" s="3">
        <v>1865.66</v>
      </c>
      <c r="CR71" s="3">
        <v>35.340000000000003</v>
      </c>
      <c r="CS71" s="3">
        <v>2270.54</v>
      </c>
      <c r="CT71" s="3">
        <v>45.73</v>
      </c>
      <c r="CU71" s="3">
        <v>4192.8900000000003</v>
      </c>
      <c r="CV71" s="3">
        <v>56.87</v>
      </c>
      <c r="CW71" s="3">
        <v>6434.53</v>
      </c>
      <c r="CX71" s="3">
        <v>63.17</v>
      </c>
      <c r="CY71" s="3">
        <v>8120.41</v>
      </c>
      <c r="CZ71" s="3">
        <v>78.819999999999993</v>
      </c>
      <c r="DA71" s="3">
        <v>12038.34</v>
      </c>
      <c r="DB71" s="3">
        <v>93.03</v>
      </c>
      <c r="DC71" s="3">
        <v>15754.77</v>
      </c>
      <c r="DD71" s="3">
        <v>140.03</v>
      </c>
      <c r="DE71" s="3">
        <v>34255.97</v>
      </c>
      <c r="DF71" s="3">
        <v>186.81</v>
      </c>
      <c r="DG71" s="3">
        <v>58906.39</v>
      </c>
      <c r="DH71" s="3">
        <v>267.35000000000002</v>
      </c>
      <c r="DI71" s="3">
        <v>132619.47</v>
      </c>
      <c r="DJ71" s="3">
        <v>442.92</v>
      </c>
      <c r="DK71" s="3">
        <v>368207.16</v>
      </c>
      <c r="DL71" s="3">
        <v>753.26</v>
      </c>
      <c r="DM71" s="3">
        <v>1127886.1399999999</v>
      </c>
      <c r="DN71" s="3">
        <v>2260.7600000000002</v>
      </c>
      <c r="DO71" s="3">
        <v>7878447.1799999997</v>
      </c>
      <c r="DP71" s="2">
        <f t="shared" si="61"/>
        <v>2767411.4023999991</v>
      </c>
      <c r="DQ71" s="5">
        <f t="shared" si="62"/>
        <v>1814.9275689611877</v>
      </c>
      <c r="DR71" s="5">
        <f t="shared" si="63"/>
        <v>2706.5924310388127</v>
      </c>
      <c r="EH71" s="3">
        <v>0.83331966000000002</v>
      </c>
      <c r="EI71" s="3">
        <v>0.90562027</v>
      </c>
      <c r="EJ71" s="3">
        <v>0.92648916000000003</v>
      </c>
      <c r="EK71" s="3">
        <v>0.92977421000000005</v>
      </c>
      <c r="EL71" s="3">
        <v>0.93311907000000005</v>
      </c>
      <c r="EM71" s="3">
        <v>0.93453635000000002</v>
      </c>
      <c r="EN71" s="3">
        <v>0.93869340999999995</v>
      </c>
      <c r="EO71" s="3">
        <v>0.94262287</v>
      </c>
      <c r="EP71" s="3">
        <v>0.94453390000000004</v>
      </c>
      <c r="EQ71" s="3">
        <v>0.94843109000000003</v>
      </c>
      <c r="ER71" s="3">
        <v>0.95124359999999997</v>
      </c>
      <c r="ES71" s="3">
        <v>0.95587025000000003</v>
      </c>
      <c r="ET71" s="3">
        <v>0.95826880999999997</v>
      </c>
      <c r="EU71" s="3">
        <v>0.96138701999999998</v>
      </c>
      <c r="EV71" s="3">
        <v>0.96540163000000001</v>
      </c>
      <c r="EW71" s="3">
        <v>0.96827797000000004</v>
      </c>
      <c r="EX71" s="3">
        <v>0.97188494000000003</v>
      </c>
      <c r="FG71" s="3">
        <v>100</v>
      </c>
      <c r="FH71" s="3">
        <v>100</v>
      </c>
      <c r="FI71" s="3">
        <v>100</v>
      </c>
      <c r="FJ71" s="3">
        <v>100</v>
      </c>
      <c r="FK71" s="3">
        <v>100</v>
      </c>
      <c r="FL71" s="3">
        <v>100</v>
      </c>
      <c r="FM71" s="3">
        <v>100</v>
      </c>
      <c r="FN71" s="3">
        <v>100</v>
      </c>
      <c r="FO71" s="3">
        <v>100</v>
      </c>
      <c r="FP71" s="3">
        <v>100</v>
      </c>
      <c r="FQ71" s="3">
        <v>100</v>
      </c>
      <c r="FR71" s="3">
        <v>100</v>
      </c>
      <c r="FS71" s="3">
        <v>100</v>
      </c>
      <c r="FT71" s="3">
        <v>100</v>
      </c>
      <c r="FU71" s="3">
        <v>100</v>
      </c>
      <c r="FV71" s="3">
        <v>100</v>
      </c>
      <c r="FW71" s="3">
        <v>100</v>
      </c>
      <c r="GF71" s="3">
        <v>2188811.9900000002</v>
      </c>
      <c r="GG71" s="3">
        <v>690524.56</v>
      </c>
      <c r="GH71" s="3">
        <v>397623.51</v>
      </c>
      <c r="GI71" s="3">
        <v>347270.25</v>
      </c>
      <c r="GJ71" s="3">
        <v>301530.39</v>
      </c>
      <c r="GK71" s="3">
        <v>257413.98</v>
      </c>
      <c r="GL71" s="3">
        <v>216160.86</v>
      </c>
      <c r="GM71" s="3">
        <v>178526.38</v>
      </c>
      <c r="GN71" s="3">
        <v>146242.35999999999</v>
      </c>
      <c r="GO71" s="3">
        <v>117288.83</v>
      </c>
      <c r="GP71" s="3">
        <v>90694.7</v>
      </c>
      <c r="GQ71" s="3">
        <v>66807.850000000006</v>
      </c>
      <c r="GR71" s="3">
        <v>46798.81</v>
      </c>
      <c r="GS71" s="3">
        <v>31896.77</v>
      </c>
      <c r="GT71" s="3">
        <v>19672.03</v>
      </c>
      <c r="GU71" s="3">
        <v>9730.2099999999991</v>
      </c>
      <c r="GV71" s="3">
        <v>2729.34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K71" s="3">
        <v>49.58311939</v>
      </c>
      <c r="HL71" s="3">
        <v>2458.5069450000001</v>
      </c>
      <c r="HM71" s="2">
        <f t="shared" si="64"/>
        <v>2.121655700602787E-2</v>
      </c>
      <c r="HN71" s="5">
        <f t="shared" si="53"/>
        <v>49.544082766293528</v>
      </c>
      <c r="HO71" s="5">
        <f t="shared" si="54"/>
        <v>49.622156013706473</v>
      </c>
      <c r="HQ71" s="7">
        <v>6.2500000000000015E-5</v>
      </c>
      <c r="HR71" s="7">
        <v>5.6712962962962972E-5</v>
      </c>
      <c r="HS71" s="7">
        <v>5.5555555555555551E-5</v>
      </c>
      <c r="HT71" s="7">
        <v>5.7870370370370366E-5</v>
      </c>
      <c r="HU71" s="7">
        <v>5.5555555555555551E-5</v>
      </c>
      <c r="HV71" s="7">
        <v>6.0185185185185194E-5</v>
      </c>
      <c r="HW71" s="7">
        <v>5.3240740740740737E-5</v>
      </c>
      <c r="HX71" s="7">
        <v>6.0185185185185194E-5</v>
      </c>
      <c r="HY71" s="7">
        <v>5.6712962962962972E-5</v>
      </c>
    </row>
    <row r="72" spans="1:233" thickBot="1">
      <c r="A72" s="3">
        <v>70</v>
      </c>
      <c r="B72" s="3">
        <v>409266.91</v>
      </c>
      <c r="C72" s="3">
        <v>167556472726</v>
      </c>
      <c r="D72" s="2">
        <f t="shared" si="55"/>
        <v>57069105.0519104</v>
      </c>
      <c r="E72" s="2">
        <f t="shared" si="44"/>
        <v>0.58466701428571421</v>
      </c>
      <c r="F72" s="2">
        <f t="shared" si="45"/>
        <v>407242.32821571751</v>
      </c>
      <c r="G72" s="2">
        <f t="shared" si="46"/>
        <v>411291.49178428244</v>
      </c>
      <c r="H72" s="2">
        <f t="shared" si="56"/>
        <v>0.58177475459388217</v>
      </c>
      <c r="I72" s="2">
        <f t="shared" si="57"/>
        <v>0.58755927397754637</v>
      </c>
      <c r="K72" s="3">
        <v>10000</v>
      </c>
      <c r="L72" s="3">
        <v>100000000</v>
      </c>
      <c r="N72" s="3">
        <v>0</v>
      </c>
      <c r="O72" s="3">
        <v>0</v>
      </c>
      <c r="P72" s="3">
        <v>2720.7</v>
      </c>
      <c r="Q72" s="3">
        <v>7449441.2800000003</v>
      </c>
      <c r="R72" s="2">
        <f t="shared" si="58"/>
        <v>47232.790000000969</v>
      </c>
      <c r="S72" s="2">
        <f t="shared" si="59"/>
        <v>0.27206999999999998</v>
      </c>
      <c r="T72" s="2">
        <f t="shared" si="47"/>
        <v>2662.4552756984799</v>
      </c>
      <c r="U72" s="2">
        <f t="shared" si="48"/>
        <v>2778.9447243015197</v>
      </c>
      <c r="V72" s="2">
        <f t="shared" si="49"/>
        <v>3.3E-4</v>
      </c>
      <c r="W72" s="2">
        <f t="shared" si="50"/>
        <v>0.5847670142857142</v>
      </c>
      <c r="X72" s="3">
        <v>3.3</v>
      </c>
      <c r="Y72" s="3">
        <v>290663.09000000003</v>
      </c>
      <c r="Z72" s="3">
        <v>114683.23</v>
      </c>
      <c r="AA72" s="3">
        <v>13252320842</v>
      </c>
      <c r="AB72" s="2">
        <f t="shared" si="60"/>
        <v>100077598.76710129</v>
      </c>
      <c r="AC72" s="5">
        <f t="shared" si="65"/>
        <v>113484.23263104139</v>
      </c>
      <c r="AD72" s="5">
        <f t="shared" si="66"/>
        <v>115882.2273689586</v>
      </c>
      <c r="AF72" s="3">
        <v>21.031113210000001</v>
      </c>
      <c r="AG72" s="7">
        <v>6.1805555555555561E-4</v>
      </c>
      <c r="AH72" s="3">
        <v>1</v>
      </c>
      <c r="AI72" s="3">
        <v>1</v>
      </c>
      <c r="AJ72" s="3">
        <v>1</v>
      </c>
      <c r="AK72" s="3">
        <v>1</v>
      </c>
      <c r="AL72" s="3">
        <v>1.07</v>
      </c>
      <c r="AM72" s="3">
        <v>1.21</v>
      </c>
      <c r="AN72" s="3">
        <v>1.0900000000000001</v>
      </c>
      <c r="AO72" s="3">
        <v>1.27</v>
      </c>
      <c r="AP72" s="3">
        <v>1.1399999999999999</v>
      </c>
      <c r="AQ72" s="3">
        <v>1.44</v>
      </c>
      <c r="AR72" s="3">
        <v>1.21</v>
      </c>
      <c r="AS72" s="3">
        <v>1.81</v>
      </c>
      <c r="AT72" s="3">
        <v>1.34</v>
      </c>
      <c r="AU72" s="3">
        <v>2.3199999999999998</v>
      </c>
      <c r="AV72" s="3">
        <v>1.38</v>
      </c>
      <c r="AW72" s="3">
        <v>2.46</v>
      </c>
      <c r="AX72" s="3">
        <v>1.57</v>
      </c>
      <c r="AY72" s="3">
        <v>3.65</v>
      </c>
      <c r="AZ72" s="3">
        <v>1.87</v>
      </c>
      <c r="BA72" s="3">
        <v>5.29</v>
      </c>
      <c r="BB72" s="3">
        <v>2.1800000000000002</v>
      </c>
      <c r="BC72" s="3">
        <v>8</v>
      </c>
      <c r="BD72" s="3">
        <v>2.8</v>
      </c>
      <c r="BE72" s="3">
        <v>13.2</v>
      </c>
      <c r="BF72" s="3">
        <v>3.55</v>
      </c>
      <c r="BG72" s="3">
        <v>20.65</v>
      </c>
      <c r="BH72" s="3">
        <v>4.79</v>
      </c>
      <c r="BI72" s="3">
        <v>37.130000000000003</v>
      </c>
      <c r="BJ72" s="3">
        <v>6.8</v>
      </c>
      <c r="BK72" s="3">
        <v>70.48</v>
      </c>
      <c r="BL72" s="3">
        <v>12.47</v>
      </c>
      <c r="BM72" s="3">
        <v>239.27</v>
      </c>
      <c r="BN72" s="3">
        <v>29.01</v>
      </c>
      <c r="BO72" s="3">
        <v>1285.9100000000001</v>
      </c>
      <c r="CH72" s="3">
        <v>2.66</v>
      </c>
      <c r="CI72" s="3">
        <v>12.1</v>
      </c>
      <c r="CJ72" s="3">
        <v>12.42</v>
      </c>
      <c r="CK72" s="3">
        <v>307.02</v>
      </c>
      <c r="CL72" s="3">
        <v>24.92</v>
      </c>
      <c r="CM72" s="3">
        <v>1203.8800000000001</v>
      </c>
      <c r="CN72" s="3">
        <v>28.39</v>
      </c>
      <c r="CO72" s="3">
        <v>1521.01</v>
      </c>
      <c r="CP72" s="3">
        <v>33.56</v>
      </c>
      <c r="CQ72" s="3">
        <v>2271.58</v>
      </c>
      <c r="CR72" s="3">
        <v>40.85</v>
      </c>
      <c r="CS72" s="3">
        <v>3574.53</v>
      </c>
      <c r="CT72" s="3">
        <v>52.81</v>
      </c>
      <c r="CU72" s="3">
        <v>5498.83</v>
      </c>
      <c r="CV72" s="3">
        <v>57.93</v>
      </c>
      <c r="CW72" s="3">
        <v>6122.75</v>
      </c>
      <c r="CX72" s="3">
        <v>72.08</v>
      </c>
      <c r="CY72" s="3">
        <v>10615.44</v>
      </c>
      <c r="CZ72" s="3">
        <v>93.35</v>
      </c>
      <c r="DA72" s="3">
        <v>17191.77</v>
      </c>
      <c r="DB72" s="3">
        <v>115.83</v>
      </c>
      <c r="DC72" s="3">
        <v>29335.97</v>
      </c>
      <c r="DD72" s="3">
        <v>158.51</v>
      </c>
      <c r="DE72" s="3">
        <v>51116.69</v>
      </c>
      <c r="DF72" s="3">
        <v>212.2</v>
      </c>
      <c r="DG72" s="3">
        <v>83715.34</v>
      </c>
      <c r="DH72" s="3">
        <v>299.60000000000002</v>
      </c>
      <c r="DI72" s="3">
        <v>157801.98000000001</v>
      </c>
      <c r="DJ72" s="3">
        <v>440.71</v>
      </c>
      <c r="DK72" s="3">
        <v>313234.69</v>
      </c>
      <c r="DL72" s="3">
        <v>838.98</v>
      </c>
      <c r="DM72" s="3">
        <v>1112014.6200000001</v>
      </c>
      <c r="DN72" s="3">
        <v>1995.43</v>
      </c>
      <c r="DO72" s="3">
        <v>6147940.6299999999</v>
      </c>
      <c r="DP72" s="2">
        <f t="shared" si="61"/>
        <v>2166199.7450999995</v>
      </c>
      <c r="DQ72" s="5">
        <f t="shared" si="62"/>
        <v>1600.9871898334786</v>
      </c>
      <c r="DR72" s="5">
        <f t="shared" si="63"/>
        <v>2389.8728101665215</v>
      </c>
      <c r="EH72" s="3">
        <v>0.83534929999999996</v>
      </c>
      <c r="EI72" s="3">
        <v>0.91030438999999996</v>
      </c>
      <c r="EJ72" s="3">
        <v>0.92442243999999996</v>
      </c>
      <c r="EK72" s="3">
        <v>0.92788784000000002</v>
      </c>
      <c r="EL72" s="3">
        <v>0.93174767999999997</v>
      </c>
      <c r="EM72" s="3">
        <v>0.93533790999999999</v>
      </c>
      <c r="EN72" s="3">
        <v>0.94028632000000001</v>
      </c>
      <c r="EO72" s="3">
        <v>0.94363859000000005</v>
      </c>
      <c r="EP72" s="3">
        <v>0.94595596999999998</v>
      </c>
      <c r="EQ72" s="3">
        <v>0.94885259</v>
      </c>
      <c r="ER72" s="3">
        <v>0.95099608999999996</v>
      </c>
      <c r="ES72" s="3">
        <v>0.95475814999999997</v>
      </c>
      <c r="ET72" s="3">
        <v>0.95862663999999997</v>
      </c>
      <c r="EU72" s="3">
        <v>0.96167413999999996</v>
      </c>
      <c r="EV72" s="3">
        <v>0.96495969000000004</v>
      </c>
      <c r="EW72" s="3">
        <v>0.96838075999999995</v>
      </c>
      <c r="EX72" s="3">
        <v>0.97209948000000002</v>
      </c>
      <c r="FG72" s="3">
        <v>100</v>
      </c>
      <c r="FH72" s="3">
        <v>100</v>
      </c>
      <c r="FI72" s="3">
        <v>100</v>
      </c>
      <c r="FJ72" s="3">
        <v>100</v>
      </c>
      <c r="FK72" s="3">
        <v>100</v>
      </c>
      <c r="FL72" s="3">
        <v>100</v>
      </c>
      <c r="FM72" s="3">
        <v>100</v>
      </c>
      <c r="FN72" s="3">
        <v>100</v>
      </c>
      <c r="FO72" s="3">
        <v>100</v>
      </c>
      <c r="FP72" s="3">
        <v>100</v>
      </c>
      <c r="FQ72" s="3">
        <v>100</v>
      </c>
      <c r="FR72" s="3">
        <v>100</v>
      </c>
      <c r="FS72" s="3">
        <v>100</v>
      </c>
      <c r="FT72" s="3">
        <v>100</v>
      </c>
      <c r="FU72" s="3">
        <v>100</v>
      </c>
      <c r="FV72" s="3">
        <v>100</v>
      </c>
      <c r="FW72" s="3">
        <v>100</v>
      </c>
      <c r="GF72" s="3">
        <v>2477403.9700000002</v>
      </c>
      <c r="GG72" s="3">
        <v>771347.36</v>
      </c>
      <c r="GH72" s="3">
        <v>443192.58</v>
      </c>
      <c r="GI72" s="3">
        <v>386918.98</v>
      </c>
      <c r="GJ72" s="3">
        <v>335842.55</v>
      </c>
      <c r="GK72" s="3">
        <v>286598.69</v>
      </c>
      <c r="GL72" s="3">
        <v>240584.85</v>
      </c>
      <c r="GM72" s="3">
        <v>198624.62</v>
      </c>
      <c r="GN72" s="3">
        <v>162648.95000000001</v>
      </c>
      <c r="GO72" s="3">
        <v>130410.37</v>
      </c>
      <c r="GP72" s="3">
        <v>100811.61</v>
      </c>
      <c r="GQ72" s="3">
        <v>74238.880000000005</v>
      </c>
      <c r="GR72" s="3">
        <v>51991.8</v>
      </c>
      <c r="GS72" s="3">
        <v>35424.9</v>
      </c>
      <c r="GT72" s="3">
        <v>21840.39</v>
      </c>
      <c r="GU72" s="3">
        <v>10799.93</v>
      </c>
      <c r="GV72" s="3">
        <v>3028.77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K72" s="3">
        <v>53.23382221</v>
      </c>
      <c r="HL72" s="3">
        <v>2833.871067</v>
      </c>
      <c r="HM72" s="2">
        <f t="shared" si="64"/>
        <v>3.1239914110756217E-2</v>
      </c>
      <c r="HN72" s="5">
        <f t="shared" si="53"/>
        <v>53.186453701567807</v>
      </c>
      <c r="HO72" s="5">
        <f t="shared" si="54"/>
        <v>53.281190718432192</v>
      </c>
      <c r="HQ72" s="7">
        <v>6.712962962962963E-5</v>
      </c>
      <c r="HR72" s="7">
        <v>6.3657407407407402E-5</v>
      </c>
      <c r="HS72" s="7">
        <v>5.6712962962962972E-5</v>
      </c>
      <c r="HT72" s="7">
        <v>6.5972222222222216E-5</v>
      </c>
      <c r="HU72" s="7">
        <v>6.0185185185185194E-5</v>
      </c>
      <c r="HV72" s="7">
        <v>5.9027777777777773E-5</v>
      </c>
      <c r="HW72" s="7">
        <v>6.2500000000000015E-5</v>
      </c>
      <c r="HX72" s="7">
        <v>5.7870370370370366E-5</v>
      </c>
      <c r="HY72" s="7">
        <v>6.5972222222222216E-5</v>
      </c>
    </row>
    <row r="73" spans="1:233" thickBot="1">
      <c r="A73" s="3">
        <v>75</v>
      </c>
      <c r="B73" s="3">
        <v>438151.34</v>
      </c>
      <c r="C73" s="3">
        <v>192065250404</v>
      </c>
      <c r="D73" s="2">
        <f t="shared" si="55"/>
        <v>88653660.204376221</v>
      </c>
      <c r="E73" s="2">
        <f t="shared" si="44"/>
        <v>0.58420178666666667</v>
      </c>
      <c r="F73" s="2">
        <f t="shared" si="45"/>
        <v>435627.95725247258</v>
      </c>
      <c r="G73" s="2">
        <f t="shared" si="46"/>
        <v>440674.72274752747</v>
      </c>
      <c r="H73" s="2">
        <f t="shared" si="56"/>
        <v>0.58083727633663007</v>
      </c>
      <c r="I73" s="2">
        <f t="shared" si="57"/>
        <v>0.58756629699670326</v>
      </c>
      <c r="K73" s="3">
        <v>10000</v>
      </c>
      <c r="L73" s="3">
        <v>100000000</v>
      </c>
      <c r="N73" s="3">
        <v>0</v>
      </c>
      <c r="O73" s="3">
        <v>0</v>
      </c>
      <c r="P73" s="3">
        <v>2833.22</v>
      </c>
      <c r="Q73" s="3">
        <v>8063010.6799999997</v>
      </c>
      <c r="R73" s="2">
        <f t="shared" si="58"/>
        <v>35875.111600000411</v>
      </c>
      <c r="S73" s="2">
        <f t="shared" si="59"/>
        <v>0.28332199999999996</v>
      </c>
      <c r="T73" s="2">
        <f t="shared" si="47"/>
        <v>2782.4588532875937</v>
      </c>
      <c r="U73" s="2">
        <f t="shared" si="48"/>
        <v>2883.9811467124059</v>
      </c>
      <c r="V73" s="2">
        <f t="shared" si="49"/>
        <v>3.0800000000000001E-4</v>
      </c>
      <c r="W73" s="2">
        <f t="shared" si="50"/>
        <v>0.58430178666666666</v>
      </c>
      <c r="X73" s="3">
        <v>3.08</v>
      </c>
      <c r="Y73" s="3">
        <v>311773.65999999997</v>
      </c>
      <c r="Z73" s="3">
        <v>127476.43</v>
      </c>
      <c r="AA73" s="3">
        <v>16333579624</v>
      </c>
      <c r="AB73" s="2">
        <f t="shared" si="60"/>
        <v>83339418.455101013</v>
      </c>
      <c r="AC73" s="5">
        <f t="shared" si="65"/>
        <v>126382.28463569787</v>
      </c>
      <c r="AD73" s="5">
        <f t="shared" si="66"/>
        <v>128570.57536430212</v>
      </c>
      <c r="AF73" s="3">
        <v>21.070942429999999</v>
      </c>
      <c r="AG73" s="7">
        <v>6.6087962962962964E-4</v>
      </c>
      <c r="AH73" s="3">
        <v>1</v>
      </c>
      <c r="AI73" s="3">
        <v>1</v>
      </c>
      <c r="AJ73" s="3">
        <v>1</v>
      </c>
      <c r="AK73" s="3">
        <v>1</v>
      </c>
      <c r="AL73" s="3">
        <v>1.03</v>
      </c>
      <c r="AM73" s="3">
        <v>1.0900000000000001</v>
      </c>
      <c r="AN73" s="3">
        <v>1.05</v>
      </c>
      <c r="AO73" s="3">
        <v>1.1499999999999999</v>
      </c>
      <c r="AP73" s="3">
        <v>1.0900000000000001</v>
      </c>
      <c r="AQ73" s="3">
        <v>1.31</v>
      </c>
      <c r="AR73" s="3">
        <v>1.18</v>
      </c>
      <c r="AS73" s="3">
        <v>1.62</v>
      </c>
      <c r="AT73" s="3">
        <v>1.34</v>
      </c>
      <c r="AU73" s="3">
        <v>2.2200000000000002</v>
      </c>
      <c r="AV73" s="3">
        <v>1.5</v>
      </c>
      <c r="AW73" s="3">
        <v>2.9</v>
      </c>
      <c r="AX73" s="3">
        <v>1.58</v>
      </c>
      <c r="AY73" s="3">
        <v>3.18</v>
      </c>
      <c r="AZ73" s="3">
        <v>1.72</v>
      </c>
      <c r="BA73" s="3">
        <v>3.96</v>
      </c>
      <c r="BB73" s="3">
        <v>2.21</v>
      </c>
      <c r="BC73" s="3">
        <v>7.09</v>
      </c>
      <c r="BD73" s="3">
        <v>2.73</v>
      </c>
      <c r="BE73" s="3">
        <v>11.17</v>
      </c>
      <c r="BF73" s="3">
        <v>3.4</v>
      </c>
      <c r="BG73" s="3">
        <v>16.920000000000002</v>
      </c>
      <c r="BH73" s="3">
        <v>4.22</v>
      </c>
      <c r="BI73" s="3">
        <v>25.48</v>
      </c>
      <c r="BJ73" s="3">
        <v>7.27</v>
      </c>
      <c r="BK73" s="3">
        <v>77.67</v>
      </c>
      <c r="BL73" s="3">
        <v>11.89</v>
      </c>
      <c r="BM73" s="3">
        <v>219.87</v>
      </c>
      <c r="BN73" s="3">
        <v>31.58</v>
      </c>
      <c r="BO73" s="3">
        <v>1411.72</v>
      </c>
      <c r="CH73" s="3">
        <v>3.02</v>
      </c>
      <c r="CI73" s="3">
        <v>15.4</v>
      </c>
      <c r="CJ73" s="3">
        <v>12.92</v>
      </c>
      <c r="CK73" s="3">
        <v>338.38</v>
      </c>
      <c r="CL73" s="3">
        <v>24.8</v>
      </c>
      <c r="CM73" s="3">
        <v>1168.2</v>
      </c>
      <c r="CN73" s="3">
        <v>28.12</v>
      </c>
      <c r="CO73" s="3">
        <v>1462.4</v>
      </c>
      <c r="CP73" s="3">
        <v>32.93</v>
      </c>
      <c r="CQ73" s="3">
        <v>2195.21</v>
      </c>
      <c r="CR73" s="3">
        <v>41.29</v>
      </c>
      <c r="CS73" s="3">
        <v>3302.05</v>
      </c>
      <c r="CT73" s="3">
        <v>56.07</v>
      </c>
      <c r="CU73" s="3">
        <v>5958.79</v>
      </c>
      <c r="CV73" s="3">
        <v>72.010000000000005</v>
      </c>
      <c r="CW73" s="3">
        <v>9130.61</v>
      </c>
      <c r="CX73" s="3">
        <v>78.44</v>
      </c>
      <c r="CY73" s="3">
        <v>10276.040000000001</v>
      </c>
      <c r="CZ73" s="3">
        <v>91.57</v>
      </c>
      <c r="DA73" s="3">
        <v>14377.57</v>
      </c>
      <c r="DB73" s="3">
        <v>127.13</v>
      </c>
      <c r="DC73" s="3">
        <v>28208.03</v>
      </c>
      <c r="DD73" s="3">
        <v>168.9</v>
      </c>
      <c r="DE73" s="3">
        <v>48951.76</v>
      </c>
      <c r="DF73" s="3">
        <v>216.09</v>
      </c>
      <c r="DG73" s="3">
        <v>76193.81</v>
      </c>
      <c r="DH73" s="3">
        <v>277.39999999999998</v>
      </c>
      <c r="DI73" s="3">
        <v>117983.2</v>
      </c>
      <c r="DJ73" s="3">
        <v>508.65</v>
      </c>
      <c r="DK73" s="3">
        <v>396574.61</v>
      </c>
      <c r="DL73" s="3">
        <v>852.92</v>
      </c>
      <c r="DM73" s="3">
        <v>1163937.6200000001</v>
      </c>
      <c r="DN73" s="3">
        <v>2328.25</v>
      </c>
      <c r="DO73" s="3">
        <v>7728581.9100000001</v>
      </c>
      <c r="DP73" s="2">
        <f t="shared" si="61"/>
        <v>2307833.8475000001</v>
      </c>
      <c r="DQ73" s="5">
        <f t="shared" si="62"/>
        <v>1921.1162894541401</v>
      </c>
      <c r="DR73" s="5">
        <f t="shared" si="63"/>
        <v>2735.3837105458597</v>
      </c>
      <c r="EH73" s="3">
        <v>0.83425992999999998</v>
      </c>
      <c r="EI73" s="3">
        <v>0.90908785999999997</v>
      </c>
      <c r="EJ73" s="3">
        <v>0.92354409999999998</v>
      </c>
      <c r="EK73" s="3">
        <v>0.92741077999999999</v>
      </c>
      <c r="EL73" s="3">
        <v>0.92987839999999999</v>
      </c>
      <c r="EM73" s="3">
        <v>0.93379020000000001</v>
      </c>
      <c r="EN73" s="3">
        <v>0.93882681999999995</v>
      </c>
      <c r="EO73" s="3">
        <v>0.94372595000000004</v>
      </c>
      <c r="EP73" s="3">
        <v>0.94592427000000001</v>
      </c>
      <c r="EQ73" s="3">
        <v>0.94835212000000002</v>
      </c>
      <c r="ER73" s="3">
        <v>0.95181751999999997</v>
      </c>
      <c r="ES73" s="3">
        <v>0.95596857999999996</v>
      </c>
      <c r="ET73" s="3">
        <v>0.95855208999999997</v>
      </c>
      <c r="EU73" s="3">
        <v>0.96170292999999996</v>
      </c>
      <c r="EV73" s="3">
        <v>0.96505892000000004</v>
      </c>
      <c r="EW73" s="3">
        <v>0.96818771000000003</v>
      </c>
      <c r="EX73" s="3">
        <v>0.97200215000000001</v>
      </c>
      <c r="FG73" s="3">
        <v>100</v>
      </c>
      <c r="FH73" s="3">
        <v>100</v>
      </c>
      <c r="FI73" s="3">
        <v>100</v>
      </c>
      <c r="FJ73" s="3">
        <v>100</v>
      </c>
      <c r="FK73" s="3">
        <v>100</v>
      </c>
      <c r="FL73" s="3">
        <v>100</v>
      </c>
      <c r="FM73" s="3">
        <v>100</v>
      </c>
      <c r="FN73" s="3">
        <v>100</v>
      </c>
      <c r="FO73" s="3">
        <v>100</v>
      </c>
      <c r="FP73" s="3">
        <v>100</v>
      </c>
      <c r="FQ73" s="3">
        <v>100</v>
      </c>
      <c r="FR73" s="3">
        <v>100</v>
      </c>
      <c r="FS73" s="3">
        <v>100</v>
      </c>
      <c r="FT73" s="3">
        <v>100</v>
      </c>
      <c r="FU73" s="3">
        <v>100</v>
      </c>
      <c r="FV73" s="3">
        <v>100</v>
      </c>
      <c r="FW73" s="3">
        <v>100</v>
      </c>
      <c r="GF73" s="3">
        <v>2781886.14</v>
      </c>
      <c r="GG73" s="3">
        <v>854867.57</v>
      </c>
      <c r="GH73" s="3">
        <v>490073.51</v>
      </c>
      <c r="GI73" s="3">
        <v>427672.61</v>
      </c>
      <c r="GJ73" s="3">
        <v>371072.95</v>
      </c>
      <c r="GK73" s="3">
        <v>316535.15999999997</v>
      </c>
      <c r="GL73" s="3">
        <v>265602.74</v>
      </c>
      <c r="GM73" s="3">
        <v>219192.29</v>
      </c>
      <c r="GN73" s="3">
        <v>179416.3</v>
      </c>
      <c r="GO73" s="3">
        <v>143795.54</v>
      </c>
      <c r="GP73" s="3">
        <v>111113.75</v>
      </c>
      <c r="GQ73" s="3">
        <v>81786.67</v>
      </c>
      <c r="GR73" s="3">
        <v>57257.56</v>
      </c>
      <c r="GS73" s="3">
        <v>38999.910000000003</v>
      </c>
      <c r="GT73" s="3">
        <v>24031.34</v>
      </c>
      <c r="GU73" s="3">
        <v>11879.71</v>
      </c>
      <c r="GV73" s="3">
        <v>3328.78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K73" s="3">
        <v>56.87717885</v>
      </c>
      <c r="HL73" s="3">
        <v>3235.063255</v>
      </c>
      <c r="HM73" s="2">
        <f t="shared" si="64"/>
        <v>4.9781065112711076E-2</v>
      </c>
      <c r="HN73" s="5">
        <f t="shared" si="53"/>
        <v>56.817383572421789</v>
      </c>
      <c r="HO73" s="5">
        <f t="shared" si="54"/>
        <v>56.93697412757821</v>
      </c>
      <c r="HQ73" s="7">
        <v>7.0601851851851845E-5</v>
      </c>
      <c r="HR73" s="7">
        <v>6.712962962962963E-5</v>
      </c>
      <c r="HS73" s="7">
        <v>6.1342592592592587E-5</v>
      </c>
      <c r="HT73" s="7">
        <v>6.712962962962963E-5</v>
      </c>
      <c r="HU73" s="7">
        <v>6.712962962962963E-5</v>
      </c>
      <c r="HV73" s="7">
        <v>6.0185185185185194E-5</v>
      </c>
      <c r="HW73" s="7">
        <v>6.9444444444444444E-5</v>
      </c>
      <c r="HX73" s="7">
        <v>6.3657407407407402E-5</v>
      </c>
      <c r="HY73" s="7">
        <v>6.5972222222222216E-5</v>
      </c>
    </row>
    <row r="74" spans="1:233" thickBot="1">
      <c r="A74" s="3">
        <v>80</v>
      </c>
      <c r="B74" s="3">
        <v>467233.76</v>
      </c>
      <c r="C74" s="3">
        <v>218386341907</v>
      </c>
      <c r="D74" s="2">
        <f t="shared" si="55"/>
        <v>78955423.262390137</v>
      </c>
      <c r="E74" s="2">
        <f t="shared" si="44"/>
        <v>0.58404220000000007</v>
      </c>
      <c r="F74" s="2">
        <f t="shared" si="45"/>
        <v>464852.39603781409</v>
      </c>
      <c r="G74" s="2">
        <f t="shared" si="46"/>
        <v>469615.12396218593</v>
      </c>
      <c r="H74" s="2">
        <f t="shared" si="56"/>
        <v>0.58106549504726757</v>
      </c>
      <c r="I74" s="2">
        <f t="shared" si="57"/>
        <v>0.58701890495273246</v>
      </c>
      <c r="K74" s="3">
        <v>10000</v>
      </c>
      <c r="L74" s="3">
        <v>100000000</v>
      </c>
      <c r="N74" s="3">
        <v>0</v>
      </c>
      <c r="O74" s="3">
        <v>0</v>
      </c>
      <c r="P74" s="3">
        <v>2965.75</v>
      </c>
      <c r="Q74" s="3">
        <v>8851431.8699999992</v>
      </c>
      <c r="R74" s="2">
        <f t="shared" si="58"/>
        <v>55758.80749999918</v>
      </c>
      <c r="S74" s="2">
        <f t="shared" si="59"/>
        <v>0.29657499999999998</v>
      </c>
      <c r="T74" s="2">
        <f t="shared" si="47"/>
        <v>2902.4663481625789</v>
      </c>
      <c r="U74" s="2">
        <f t="shared" si="48"/>
        <v>3029.0336518374211</v>
      </c>
      <c r="V74" s="2">
        <f t="shared" si="49"/>
        <v>3.0299999999999999E-4</v>
      </c>
      <c r="W74" s="2">
        <f t="shared" si="50"/>
        <v>0.58414220000000006</v>
      </c>
      <c r="X74" s="3">
        <v>3.03</v>
      </c>
      <c r="Y74" s="3">
        <v>332686.24</v>
      </c>
      <c r="Z74" s="3">
        <v>140909.25</v>
      </c>
      <c r="AA74" s="3">
        <v>19995789520</v>
      </c>
      <c r="AB74" s="2">
        <f t="shared" si="60"/>
        <v>140372784.4375</v>
      </c>
      <c r="AC74" s="5">
        <f t="shared" si="65"/>
        <v>139489.24050218394</v>
      </c>
      <c r="AD74" s="5">
        <f t="shared" si="66"/>
        <v>142329.25949781606</v>
      </c>
      <c r="AF74" s="3">
        <v>20.982197039999999</v>
      </c>
      <c r="AG74" s="7">
        <v>7.0138888888888887E-4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 s="3">
        <v>1.01</v>
      </c>
      <c r="AO74" s="3">
        <v>1.03</v>
      </c>
      <c r="AP74" s="3">
        <v>1.05</v>
      </c>
      <c r="AQ74" s="3">
        <v>1.1499999999999999</v>
      </c>
      <c r="AR74" s="3">
        <v>1.1100000000000001</v>
      </c>
      <c r="AS74" s="3">
        <v>1.35</v>
      </c>
      <c r="AT74" s="3">
        <v>1.17</v>
      </c>
      <c r="AU74" s="3">
        <v>1.53</v>
      </c>
      <c r="AV74" s="3">
        <v>1.31</v>
      </c>
      <c r="AW74" s="3">
        <v>2.09</v>
      </c>
      <c r="AX74" s="3">
        <v>1.39</v>
      </c>
      <c r="AY74" s="3">
        <v>2.41</v>
      </c>
      <c r="AZ74" s="3">
        <v>1.6</v>
      </c>
      <c r="BA74" s="3">
        <v>3.8</v>
      </c>
      <c r="BB74" s="3">
        <v>1.92</v>
      </c>
      <c r="BC74" s="3">
        <v>6</v>
      </c>
      <c r="BD74" s="3">
        <v>2.48</v>
      </c>
      <c r="BE74" s="3">
        <v>9.92</v>
      </c>
      <c r="BF74" s="3">
        <v>3.2</v>
      </c>
      <c r="BG74" s="3">
        <v>17.34</v>
      </c>
      <c r="BH74" s="3">
        <v>4.37</v>
      </c>
      <c r="BI74" s="3">
        <v>34.19</v>
      </c>
      <c r="BJ74" s="3">
        <v>6.22</v>
      </c>
      <c r="BK74" s="3">
        <v>69.06</v>
      </c>
      <c r="BL74" s="3">
        <v>9.9</v>
      </c>
      <c r="BM74" s="3">
        <v>156.46</v>
      </c>
      <c r="BN74" s="3">
        <v>26.46</v>
      </c>
      <c r="BO74" s="3">
        <v>1066.1600000000001</v>
      </c>
      <c r="CH74" s="3">
        <v>3.09</v>
      </c>
      <c r="CI74" s="3">
        <v>17.690000000000001</v>
      </c>
      <c r="CJ74" s="3">
        <v>11.85</v>
      </c>
      <c r="CK74" s="3">
        <v>270.14999999999998</v>
      </c>
      <c r="CL74" s="3">
        <v>22.06</v>
      </c>
      <c r="CM74" s="3">
        <v>822.34</v>
      </c>
      <c r="CN74" s="3">
        <v>26.32</v>
      </c>
      <c r="CO74" s="3">
        <v>1133.1400000000001</v>
      </c>
      <c r="CP74" s="3">
        <v>31.3</v>
      </c>
      <c r="CQ74" s="3">
        <v>1726.1</v>
      </c>
      <c r="CR74" s="3">
        <v>37.880000000000003</v>
      </c>
      <c r="CS74" s="3">
        <v>2616.64</v>
      </c>
      <c r="CT74" s="3">
        <v>44.12</v>
      </c>
      <c r="CU74" s="3">
        <v>3446.84</v>
      </c>
      <c r="CV74" s="3">
        <v>57.33</v>
      </c>
      <c r="CW74" s="3">
        <v>6112.89</v>
      </c>
      <c r="CX74" s="3">
        <v>65.45</v>
      </c>
      <c r="CY74" s="3">
        <v>7839.53</v>
      </c>
      <c r="CZ74" s="3">
        <v>83.12</v>
      </c>
      <c r="DA74" s="3">
        <v>15734.5</v>
      </c>
      <c r="DB74" s="3">
        <v>107.94</v>
      </c>
      <c r="DC74" s="3">
        <v>26725.34</v>
      </c>
      <c r="DD74" s="3">
        <v>152.96</v>
      </c>
      <c r="DE74" s="3">
        <v>46997.98</v>
      </c>
      <c r="DF74" s="3">
        <v>212.25</v>
      </c>
      <c r="DG74" s="3">
        <v>89376.37</v>
      </c>
      <c r="DH74" s="3">
        <v>307.88</v>
      </c>
      <c r="DI74" s="3">
        <v>189808.36</v>
      </c>
      <c r="DJ74" s="3">
        <v>458.49</v>
      </c>
      <c r="DK74" s="3">
        <v>406483.11</v>
      </c>
      <c r="DL74" s="3">
        <v>753.93</v>
      </c>
      <c r="DM74" s="3">
        <v>939411.47</v>
      </c>
      <c r="DN74" s="3">
        <v>2071.3200000000002</v>
      </c>
      <c r="DO74" s="3">
        <v>6606494.8600000003</v>
      </c>
      <c r="DP74" s="2">
        <f t="shared" si="61"/>
        <v>2316128.3175999997</v>
      </c>
      <c r="DQ74" s="5">
        <f t="shared" si="62"/>
        <v>1663.4553162097725</v>
      </c>
      <c r="DR74" s="5">
        <f t="shared" si="63"/>
        <v>2479.1846837902276</v>
      </c>
      <c r="EH74" s="3">
        <v>0.83249233</v>
      </c>
      <c r="EI74" s="3">
        <v>0.90449703000000004</v>
      </c>
      <c r="EJ74" s="3">
        <v>0.92218971000000005</v>
      </c>
      <c r="EK74" s="3">
        <v>0.92738529999999997</v>
      </c>
      <c r="EL74" s="3">
        <v>0.93112313999999996</v>
      </c>
      <c r="EM74" s="3">
        <v>0.93420689999999995</v>
      </c>
      <c r="EN74" s="3">
        <v>0.94009379999999998</v>
      </c>
      <c r="EO74" s="3">
        <v>0.94468788999999997</v>
      </c>
      <c r="EP74" s="3">
        <v>0.94674292000000004</v>
      </c>
      <c r="EQ74" s="3">
        <v>0.94934236000000005</v>
      </c>
      <c r="ER74" s="3">
        <v>0.95151525999999997</v>
      </c>
      <c r="ES74" s="3">
        <v>0.95562588999999998</v>
      </c>
      <c r="ET74" s="3">
        <v>0.95951215000000001</v>
      </c>
      <c r="EU74" s="3">
        <v>0.96227726000000002</v>
      </c>
      <c r="EV74" s="3">
        <v>0.96496331999999996</v>
      </c>
      <c r="EW74" s="3">
        <v>0.96847974000000003</v>
      </c>
      <c r="EX74" s="3">
        <v>0.97188454999999996</v>
      </c>
      <c r="FG74" s="3">
        <v>100</v>
      </c>
      <c r="FH74" s="3">
        <v>100</v>
      </c>
      <c r="FI74" s="3">
        <v>100</v>
      </c>
      <c r="FJ74" s="3">
        <v>100</v>
      </c>
      <c r="FK74" s="3">
        <v>100</v>
      </c>
      <c r="FL74" s="3">
        <v>100</v>
      </c>
      <c r="FM74" s="3">
        <v>100</v>
      </c>
      <c r="FN74" s="3">
        <v>100</v>
      </c>
      <c r="FO74" s="3">
        <v>100</v>
      </c>
      <c r="FP74" s="3">
        <v>100</v>
      </c>
      <c r="FQ74" s="3">
        <v>100</v>
      </c>
      <c r="FR74" s="3">
        <v>100</v>
      </c>
      <c r="FS74" s="3">
        <v>100</v>
      </c>
      <c r="FT74" s="3">
        <v>100</v>
      </c>
      <c r="FU74" s="3">
        <v>100</v>
      </c>
      <c r="FV74" s="3">
        <v>100</v>
      </c>
      <c r="FW74" s="3">
        <v>100</v>
      </c>
      <c r="GF74" s="3">
        <v>3099865.83</v>
      </c>
      <c r="GG74" s="3">
        <v>940471.83</v>
      </c>
      <c r="GH74" s="3">
        <v>537931.89</v>
      </c>
      <c r="GI74" s="3">
        <v>469234.64</v>
      </c>
      <c r="GJ74" s="3">
        <v>406967.69</v>
      </c>
      <c r="GK74" s="3">
        <v>347010.95</v>
      </c>
      <c r="GL74" s="3">
        <v>291055.3</v>
      </c>
      <c r="GM74" s="3">
        <v>240099.47</v>
      </c>
      <c r="GN74" s="3">
        <v>196464.51</v>
      </c>
      <c r="GO74" s="3">
        <v>157409.35</v>
      </c>
      <c r="GP74" s="3">
        <v>121599.18</v>
      </c>
      <c r="GQ74" s="3">
        <v>89482.8</v>
      </c>
      <c r="GR74" s="3">
        <v>62621.25</v>
      </c>
      <c r="GS74" s="3">
        <v>42645.98</v>
      </c>
      <c r="GT74" s="3">
        <v>26271.74</v>
      </c>
      <c r="GU74" s="3">
        <v>12988.73</v>
      </c>
      <c r="GV74" s="3">
        <v>3638.02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K74" s="3">
        <v>60.763603060000001</v>
      </c>
      <c r="HL74" s="3">
        <v>3692.2615500000002</v>
      </c>
      <c r="HM74" s="2">
        <f t="shared" si="64"/>
        <v>4.6093166758510051E-2</v>
      </c>
      <c r="HN74" s="5">
        <f t="shared" si="53"/>
        <v>60.70606528450196</v>
      </c>
      <c r="HO74" s="5">
        <f t="shared" si="54"/>
        <v>60.821140835498042</v>
      </c>
      <c r="HQ74" s="7">
        <v>7.5231481481481487E-5</v>
      </c>
      <c r="HR74" s="7">
        <v>6.9444444444444444E-5</v>
      </c>
      <c r="HS74" s="7">
        <v>6.712962962962963E-5</v>
      </c>
      <c r="HT74" s="7">
        <v>7.4074074074074073E-5</v>
      </c>
      <c r="HU74" s="7">
        <v>6.5972222222222216E-5</v>
      </c>
      <c r="HV74" s="7">
        <v>7.1759259259259259E-5</v>
      </c>
      <c r="HW74" s="7">
        <v>7.1759259259259259E-5</v>
      </c>
      <c r="HX74" s="7">
        <v>6.5972222222222216E-5</v>
      </c>
      <c r="HY74" s="7">
        <v>7.2916666666666673E-5</v>
      </c>
    </row>
    <row r="75" spans="1:233" thickBot="1">
      <c r="A75" s="3">
        <v>85</v>
      </c>
      <c r="B75" s="3">
        <v>494584.65</v>
      </c>
      <c r="C75" s="3">
        <v>244685725069</v>
      </c>
      <c r="D75" s="2">
        <f t="shared" si="55"/>
        <v>71749053.377471924</v>
      </c>
      <c r="E75" s="2">
        <f t="shared" si="44"/>
        <v>0.58186429411764706</v>
      </c>
      <c r="F75" s="2">
        <f t="shared" si="45"/>
        <v>492314.56101280515</v>
      </c>
      <c r="G75" s="2">
        <f t="shared" si="46"/>
        <v>496854.7389871949</v>
      </c>
      <c r="H75" s="2">
        <f t="shared" si="56"/>
        <v>0.57919360119153551</v>
      </c>
      <c r="I75" s="2">
        <f t="shared" si="57"/>
        <v>0.58453498704375872</v>
      </c>
      <c r="K75" s="3">
        <v>10000</v>
      </c>
      <c r="L75" s="3">
        <v>100000000</v>
      </c>
      <c r="N75" s="3">
        <v>0</v>
      </c>
      <c r="O75" s="3">
        <v>0</v>
      </c>
      <c r="P75" s="3">
        <v>3109.92</v>
      </c>
      <c r="Q75" s="3">
        <v>9720113.2799999993</v>
      </c>
      <c r="R75" s="2">
        <f t="shared" si="58"/>
        <v>48510.873599998653</v>
      </c>
      <c r="S75" s="2">
        <f t="shared" si="59"/>
        <v>0.31099199999999999</v>
      </c>
      <c r="T75" s="2">
        <f t="shared" si="47"/>
        <v>3050.8925065291919</v>
      </c>
      <c r="U75" s="2">
        <f t="shared" si="48"/>
        <v>3168.9474934708082</v>
      </c>
      <c r="V75" s="2">
        <f t="shared" si="49"/>
        <v>3.01E-4</v>
      </c>
      <c r="W75" s="2">
        <f t="shared" si="50"/>
        <v>0.58196429411764705</v>
      </c>
      <c r="X75" s="3">
        <v>3.01</v>
      </c>
      <c r="Y75" s="3">
        <v>355330.35</v>
      </c>
      <c r="Z75" s="3">
        <v>156085.81</v>
      </c>
      <c r="AA75" s="3">
        <v>24516141695</v>
      </c>
      <c r="AB75" s="2">
        <f t="shared" si="60"/>
        <v>153361611.64390182</v>
      </c>
      <c r="AC75" s="5">
        <f t="shared" si="65"/>
        <v>154601.55635626442</v>
      </c>
      <c r="AD75" s="5">
        <f t="shared" si="66"/>
        <v>157570.06364373557</v>
      </c>
      <c r="AF75" s="3">
        <v>21.121620149999998</v>
      </c>
      <c r="AG75" s="7">
        <v>7.4652777777777781E-4</v>
      </c>
      <c r="AH75" s="3">
        <v>1</v>
      </c>
      <c r="AI75" s="3">
        <v>1</v>
      </c>
      <c r="AJ75" s="3">
        <v>1</v>
      </c>
      <c r="AK75" s="3">
        <v>1</v>
      </c>
      <c r="AL75" s="3">
        <v>1.03</v>
      </c>
      <c r="AM75" s="3">
        <v>1.0900000000000001</v>
      </c>
      <c r="AN75" s="3">
        <v>1.05</v>
      </c>
      <c r="AO75" s="3">
        <v>1.1499999999999999</v>
      </c>
      <c r="AP75" s="3">
        <v>1.1000000000000001</v>
      </c>
      <c r="AQ75" s="3">
        <v>1.3</v>
      </c>
      <c r="AR75" s="3">
        <v>1.1100000000000001</v>
      </c>
      <c r="AS75" s="3">
        <v>1.33</v>
      </c>
      <c r="AT75" s="3">
        <v>1.1599999999999999</v>
      </c>
      <c r="AU75" s="3">
        <v>1.52</v>
      </c>
      <c r="AV75" s="3">
        <v>1.31</v>
      </c>
      <c r="AW75" s="3">
        <v>2.13</v>
      </c>
      <c r="AX75" s="3">
        <v>1.48</v>
      </c>
      <c r="AY75" s="3">
        <v>2.84</v>
      </c>
      <c r="AZ75" s="3">
        <v>1.59</v>
      </c>
      <c r="BA75" s="3">
        <v>3.41</v>
      </c>
      <c r="BB75" s="3">
        <v>1.95</v>
      </c>
      <c r="BC75" s="3">
        <v>5.35</v>
      </c>
      <c r="BD75" s="3">
        <v>2.61</v>
      </c>
      <c r="BE75" s="3">
        <v>11.37</v>
      </c>
      <c r="BF75" s="3">
        <v>3.21</v>
      </c>
      <c r="BG75" s="3">
        <v>16.91</v>
      </c>
      <c r="BH75" s="3">
        <v>4.3600000000000003</v>
      </c>
      <c r="BI75" s="3">
        <v>31.58</v>
      </c>
      <c r="BJ75" s="3">
        <v>5.76</v>
      </c>
      <c r="BK75" s="3">
        <v>52.44</v>
      </c>
      <c r="BL75" s="3">
        <v>10.31</v>
      </c>
      <c r="BM75" s="3">
        <v>177.19</v>
      </c>
      <c r="BN75" s="3">
        <v>29.45</v>
      </c>
      <c r="BO75" s="3">
        <v>1325.65</v>
      </c>
      <c r="CH75" s="3">
        <v>2.97</v>
      </c>
      <c r="CI75" s="3">
        <v>13.85</v>
      </c>
      <c r="CJ75" s="3">
        <v>11.72</v>
      </c>
      <c r="CK75" s="3">
        <v>291.72000000000003</v>
      </c>
      <c r="CL75" s="3">
        <v>22.17</v>
      </c>
      <c r="CM75" s="3">
        <v>967.51</v>
      </c>
      <c r="CN75" s="3">
        <v>26.66</v>
      </c>
      <c r="CO75" s="3">
        <v>1309.8800000000001</v>
      </c>
      <c r="CP75" s="3">
        <v>32.47</v>
      </c>
      <c r="CQ75" s="3">
        <v>1985.85</v>
      </c>
      <c r="CR75" s="3">
        <v>35.729999999999997</v>
      </c>
      <c r="CS75" s="3">
        <v>2221.87</v>
      </c>
      <c r="CT75" s="3">
        <v>41.57</v>
      </c>
      <c r="CU75" s="3">
        <v>3194.27</v>
      </c>
      <c r="CV75" s="3">
        <v>56.31</v>
      </c>
      <c r="CW75" s="3">
        <v>6402.85</v>
      </c>
      <c r="CX75" s="3">
        <v>70.28</v>
      </c>
      <c r="CY75" s="3">
        <v>9865.6200000000008</v>
      </c>
      <c r="CZ75" s="3">
        <v>83.95</v>
      </c>
      <c r="DA75" s="3">
        <v>14004.39</v>
      </c>
      <c r="DB75" s="3">
        <v>115.52</v>
      </c>
      <c r="DC75" s="3">
        <v>24764.720000000001</v>
      </c>
      <c r="DD75" s="3">
        <v>172.99</v>
      </c>
      <c r="DE75" s="3">
        <v>63151.47</v>
      </c>
      <c r="DF75" s="3">
        <v>226.16</v>
      </c>
      <c r="DG75" s="3">
        <v>99668.46</v>
      </c>
      <c r="DH75" s="3">
        <v>324.55</v>
      </c>
      <c r="DI75" s="3">
        <v>196572.59</v>
      </c>
      <c r="DJ75" s="3">
        <v>442.21</v>
      </c>
      <c r="DK75" s="3">
        <v>335960.77</v>
      </c>
      <c r="DL75" s="3">
        <v>830.9</v>
      </c>
      <c r="DM75" s="3">
        <v>1205591.6599999999</v>
      </c>
      <c r="DN75" s="3">
        <v>2454.34</v>
      </c>
      <c r="DO75" s="3">
        <v>9302903</v>
      </c>
      <c r="DP75" s="2">
        <f t="shared" si="61"/>
        <v>3279118.1643999992</v>
      </c>
      <c r="DQ75" s="5">
        <f t="shared" si="62"/>
        <v>1969.036607224032</v>
      </c>
      <c r="DR75" s="5">
        <f t="shared" si="63"/>
        <v>2939.6433927759681</v>
      </c>
      <c r="EH75" s="3">
        <v>0.83667891000000005</v>
      </c>
      <c r="EI75" s="3">
        <v>0.90591869999999997</v>
      </c>
      <c r="EJ75" s="3">
        <v>0.92425995000000005</v>
      </c>
      <c r="EK75" s="3">
        <v>0.92853620999999997</v>
      </c>
      <c r="EL75" s="3">
        <v>0.93210163999999995</v>
      </c>
      <c r="EM75" s="3">
        <v>0.93454700999999996</v>
      </c>
      <c r="EN75" s="3">
        <v>0.93793784999999996</v>
      </c>
      <c r="EO75" s="3">
        <v>0.94216078999999997</v>
      </c>
      <c r="EP75" s="3">
        <v>0.94445137999999995</v>
      </c>
      <c r="EQ75" s="3">
        <v>0.94761410000000001</v>
      </c>
      <c r="ER75" s="3">
        <v>0.95125546000000005</v>
      </c>
      <c r="ES75" s="3">
        <v>0.95541573999999996</v>
      </c>
      <c r="ET75" s="3">
        <v>0.95879694999999998</v>
      </c>
      <c r="EU75" s="3">
        <v>0.96192076000000004</v>
      </c>
      <c r="EV75" s="3">
        <v>0.96510099000000005</v>
      </c>
      <c r="EW75" s="3">
        <v>0.96842238999999997</v>
      </c>
      <c r="EX75" s="3">
        <v>0.97196658999999996</v>
      </c>
      <c r="FG75" s="3">
        <v>100</v>
      </c>
      <c r="FH75" s="3">
        <v>100</v>
      </c>
      <c r="FI75" s="3">
        <v>100</v>
      </c>
      <c r="FJ75" s="3">
        <v>100</v>
      </c>
      <c r="FK75" s="3">
        <v>100</v>
      </c>
      <c r="FL75" s="3">
        <v>100</v>
      </c>
      <c r="FM75" s="3">
        <v>100</v>
      </c>
      <c r="FN75" s="3">
        <v>100</v>
      </c>
      <c r="FO75" s="3">
        <v>100</v>
      </c>
      <c r="FP75" s="3">
        <v>100</v>
      </c>
      <c r="FQ75" s="3">
        <v>100</v>
      </c>
      <c r="FR75" s="3">
        <v>100</v>
      </c>
      <c r="FS75" s="3">
        <v>100</v>
      </c>
      <c r="FT75" s="3">
        <v>100</v>
      </c>
      <c r="FU75" s="3">
        <v>100</v>
      </c>
      <c r="FV75" s="3">
        <v>100</v>
      </c>
      <c r="FW75" s="3">
        <v>100</v>
      </c>
      <c r="GF75" s="3">
        <v>3430435.71</v>
      </c>
      <c r="GG75" s="3">
        <v>1028331.82</v>
      </c>
      <c r="GH75" s="3">
        <v>586946.72</v>
      </c>
      <c r="GI75" s="3">
        <v>511798.53</v>
      </c>
      <c r="GJ75" s="3">
        <v>443715.01</v>
      </c>
      <c r="GK75" s="3">
        <v>378205.53</v>
      </c>
      <c r="GL75" s="3">
        <v>317108.2</v>
      </c>
      <c r="GM75" s="3">
        <v>261504.61</v>
      </c>
      <c r="GN75" s="3">
        <v>213905.48</v>
      </c>
      <c r="GO75" s="3">
        <v>171322.17</v>
      </c>
      <c r="GP75" s="3">
        <v>132312.07999999999</v>
      </c>
      <c r="GQ75" s="3">
        <v>97337.5</v>
      </c>
      <c r="GR75" s="3">
        <v>68098.92</v>
      </c>
      <c r="GS75" s="3">
        <v>46370.02</v>
      </c>
      <c r="GT75" s="3">
        <v>28559.73</v>
      </c>
      <c r="GU75" s="3">
        <v>14113.33</v>
      </c>
      <c r="GV75" s="3">
        <v>3951.64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K75" s="3">
        <v>64.47803691</v>
      </c>
      <c r="HL75" s="3">
        <v>4157.4592519999997</v>
      </c>
      <c r="HM75" s="2">
        <f t="shared" si="64"/>
        <v>4.2008232677289925E-2</v>
      </c>
      <c r="HN75" s="5">
        <f t="shared" si="53"/>
        <v>64.423107871197075</v>
      </c>
      <c r="HO75" s="5">
        <f t="shared" si="54"/>
        <v>64.532965948802925</v>
      </c>
      <c r="HQ75" s="7">
        <v>8.1018518518518516E-5</v>
      </c>
      <c r="HR75" s="7">
        <v>7.5231481481481487E-5</v>
      </c>
      <c r="HS75" s="7">
        <v>6.712962962962963E-5</v>
      </c>
      <c r="HT75" s="7">
        <v>7.9861111111111116E-5</v>
      </c>
      <c r="HU75" s="7">
        <v>7.4074074074074073E-5</v>
      </c>
      <c r="HV75" s="7">
        <v>7.0601851851851845E-5</v>
      </c>
      <c r="HW75" s="7">
        <v>7.7546296296296301E-5</v>
      </c>
      <c r="HX75" s="7">
        <v>7.0601851851851845E-5</v>
      </c>
      <c r="HY75" s="7">
        <v>7.4074074074074073E-5</v>
      </c>
    </row>
    <row r="76" spans="1:233" thickBot="1">
      <c r="A76" s="3">
        <v>90</v>
      </c>
      <c r="B76" s="3">
        <v>519177.6</v>
      </c>
      <c r="C76" s="3">
        <v>269606615672</v>
      </c>
      <c r="D76" s="2">
        <f t="shared" si="55"/>
        <v>61235330.240020752</v>
      </c>
      <c r="E76" s="2">
        <f t="shared" si="44"/>
        <v>0.57686399999999993</v>
      </c>
      <c r="F76" s="2">
        <f t="shared" si="45"/>
        <v>517080.4194261916</v>
      </c>
      <c r="G76" s="2">
        <f t="shared" si="46"/>
        <v>521274.78057380836</v>
      </c>
      <c r="H76" s="2">
        <f t="shared" si="56"/>
        <v>0.57453379936243509</v>
      </c>
      <c r="I76" s="2">
        <f t="shared" si="57"/>
        <v>0.57919420063756488</v>
      </c>
      <c r="K76" s="3">
        <v>10000</v>
      </c>
      <c r="L76" s="3">
        <v>100000000</v>
      </c>
      <c r="N76" s="3">
        <v>0</v>
      </c>
      <c r="O76" s="3">
        <v>0</v>
      </c>
      <c r="P76" s="3">
        <v>3269.8</v>
      </c>
      <c r="Q76" s="3">
        <v>10735315.74</v>
      </c>
      <c r="R76" s="2">
        <f t="shared" si="58"/>
        <v>43723.699999999255</v>
      </c>
      <c r="S76" s="2">
        <f t="shared" si="59"/>
        <v>0.32697999999999999</v>
      </c>
      <c r="T76" s="2">
        <f t="shared" si="47"/>
        <v>3213.7606296537879</v>
      </c>
      <c r="U76" s="2">
        <f t="shared" si="48"/>
        <v>3325.8393703462125</v>
      </c>
      <c r="V76" s="2">
        <f t="shared" si="49"/>
        <v>2.9999999999999997E-4</v>
      </c>
      <c r="W76" s="2">
        <f t="shared" si="50"/>
        <v>0.57696400000000003</v>
      </c>
      <c r="X76" s="3">
        <v>3</v>
      </c>
      <c r="Y76" s="3">
        <v>380732.4</v>
      </c>
      <c r="Z76" s="3">
        <v>173066.57</v>
      </c>
      <c r="AA76" s="3">
        <v>30106140426</v>
      </c>
      <c r="AB76" s="2">
        <f t="shared" si="60"/>
        <v>154102774.43509674</v>
      </c>
      <c r="AC76" s="5">
        <f t="shared" si="65"/>
        <v>171578.73414406518</v>
      </c>
      <c r="AD76" s="5">
        <f t="shared" si="66"/>
        <v>174554.40585593483</v>
      </c>
      <c r="AF76" s="3">
        <v>21.39544661</v>
      </c>
      <c r="AG76" s="7">
        <v>7.9166666666666676E-4</v>
      </c>
      <c r="AH76" s="3">
        <v>1</v>
      </c>
      <c r="AI76" s="3">
        <v>1</v>
      </c>
      <c r="AJ76" s="3">
        <v>1</v>
      </c>
      <c r="AK76" s="3">
        <v>1</v>
      </c>
      <c r="AL76" s="3">
        <v>1.01</v>
      </c>
      <c r="AM76" s="3">
        <v>1.03</v>
      </c>
      <c r="AN76" s="3">
        <v>1.02</v>
      </c>
      <c r="AO76" s="3">
        <v>1.06</v>
      </c>
      <c r="AP76" s="3">
        <v>1.07</v>
      </c>
      <c r="AQ76" s="3">
        <v>1.21</v>
      </c>
      <c r="AR76" s="3">
        <v>1.1100000000000001</v>
      </c>
      <c r="AS76" s="3">
        <v>1.33</v>
      </c>
      <c r="AT76" s="3">
        <v>1.19</v>
      </c>
      <c r="AU76" s="3">
        <v>1.65</v>
      </c>
      <c r="AV76" s="3">
        <v>1.28</v>
      </c>
      <c r="AW76" s="3">
        <v>1.96</v>
      </c>
      <c r="AX76" s="3">
        <v>1.41</v>
      </c>
      <c r="AY76" s="3">
        <v>2.79</v>
      </c>
      <c r="AZ76" s="3">
        <v>1.64</v>
      </c>
      <c r="BA76" s="3">
        <v>3.84</v>
      </c>
      <c r="BB76" s="3">
        <v>1.84</v>
      </c>
      <c r="BC76" s="3">
        <v>4.76</v>
      </c>
      <c r="BD76" s="3">
        <v>2.36</v>
      </c>
      <c r="BE76" s="3">
        <v>8.58</v>
      </c>
      <c r="BF76" s="3">
        <v>2.98</v>
      </c>
      <c r="BG76" s="3">
        <v>13.76</v>
      </c>
      <c r="BH76" s="3">
        <v>4.12</v>
      </c>
      <c r="BI76" s="3">
        <v>30.62</v>
      </c>
      <c r="BJ76" s="3">
        <v>5.82</v>
      </c>
      <c r="BK76" s="3">
        <v>56.64</v>
      </c>
      <c r="BL76" s="3">
        <v>10.210000000000001</v>
      </c>
      <c r="BM76" s="3">
        <v>191.17</v>
      </c>
      <c r="BN76" s="3">
        <v>25.66</v>
      </c>
      <c r="BO76" s="3">
        <v>1049.24</v>
      </c>
      <c r="CH76" s="3">
        <v>2.73</v>
      </c>
      <c r="CI76" s="3">
        <v>11.59</v>
      </c>
      <c r="CJ76" s="3">
        <v>13.5</v>
      </c>
      <c r="CK76" s="3">
        <v>318</v>
      </c>
      <c r="CL76" s="3">
        <v>24.08</v>
      </c>
      <c r="CM76" s="3">
        <v>950.3</v>
      </c>
      <c r="CN76" s="3">
        <v>28.27</v>
      </c>
      <c r="CO76" s="3">
        <v>1391.69</v>
      </c>
      <c r="CP76" s="3">
        <v>34.549999999999997</v>
      </c>
      <c r="CQ76" s="3">
        <v>2214.5100000000002</v>
      </c>
      <c r="CR76" s="3">
        <v>41.82</v>
      </c>
      <c r="CS76" s="3">
        <v>3198.46</v>
      </c>
      <c r="CT76" s="3">
        <v>48.87</v>
      </c>
      <c r="CU76" s="3">
        <v>4742.47</v>
      </c>
      <c r="CV76" s="3">
        <v>59.13</v>
      </c>
      <c r="CW76" s="3">
        <v>6837.51</v>
      </c>
      <c r="CX76" s="3">
        <v>72.930000000000007</v>
      </c>
      <c r="CY76" s="3">
        <v>12863.15</v>
      </c>
      <c r="CZ76" s="3">
        <v>97.2</v>
      </c>
      <c r="DA76" s="3">
        <v>20429.259999999998</v>
      </c>
      <c r="DB76" s="3">
        <v>117.31</v>
      </c>
      <c r="DC76" s="3">
        <v>26332.85</v>
      </c>
      <c r="DD76" s="3">
        <v>163.57</v>
      </c>
      <c r="DE76" s="3">
        <v>52000.99</v>
      </c>
      <c r="DF76" s="3">
        <v>217.78</v>
      </c>
      <c r="DG76" s="3">
        <v>87088.5</v>
      </c>
      <c r="DH76" s="3">
        <v>323.01</v>
      </c>
      <c r="DI76" s="3">
        <v>212289.11</v>
      </c>
      <c r="DJ76" s="3">
        <v>477.98</v>
      </c>
      <c r="DK76" s="3">
        <v>412096.78</v>
      </c>
      <c r="DL76" s="3">
        <v>873.85</v>
      </c>
      <c r="DM76" s="3">
        <v>1472972.93</v>
      </c>
      <c r="DN76" s="3">
        <v>2262.15</v>
      </c>
      <c r="DO76" s="3">
        <v>8259901.1100000003</v>
      </c>
      <c r="DP76" s="2">
        <f t="shared" si="61"/>
        <v>3142578.4874999998</v>
      </c>
      <c r="DQ76" s="5">
        <f t="shared" si="62"/>
        <v>1787.0578433754142</v>
      </c>
      <c r="DR76" s="5">
        <f t="shared" si="63"/>
        <v>2737.2421566245857</v>
      </c>
      <c r="EH76" s="3">
        <v>0.82402310000000001</v>
      </c>
      <c r="EI76" s="3">
        <v>0.90575253</v>
      </c>
      <c r="EJ76" s="3">
        <v>0.92496948999999995</v>
      </c>
      <c r="EK76" s="3">
        <v>0.92809081999999998</v>
      </c>
      <c r="EL76" s="3">
        <v>0.93064349999999996</v>
      </c>
      <c r="EM76" s="3">
        <v>0.93490534000000003</v>
      </c>
      <c r="EN76" s="3">
        <v>0.93812121000000004</v>
      </c>
      <c r="EO76" s="3">
        <v>0.94171274000000005</v>
      </c>
      <c r="EP76" s="3">
        <v>0.94346397000000004</v>
      </c>
      <c r="EQ76" s="3">
        <v>0.94703296000000003</v>
      </c>
      <c r="ER76" s="3">
        <v>0.95161691999999998</v>
      </c>
      <c r="ES76" s="3">
        <v>0.95582743999999997</v>
      </c>
      <c r="ET76" s="3">
        <v>0.95908594999999996</v>
      </c>
      <c r="EU76" s="3">
        <v>0.96221884000000002</v>
      </c>
      <c r="EV76" s="3">
        <v>0.96531688999999998</v>
      </c>
      <c r="EW76" s="3">
        <v>0.96834290999999995</v>
      </c>
      <c r="EX76" s="3">
        <v>0.97188532999999999</v>
      </c>
      <c r="FG76" s="3">
        <v>100</v>
      </c>
      <c r="FH76" s="3">
        <v>100</v>
      </c>
      <c r="FI76" s="3">
        <v>100</v>
      </c>
      <c r="FJ76" s="3">
        <v>100</v>
      </c>
      <c r="FK76" s="3">
        <v>100</v>
      </c>
      <c r="FL76" s="3">
        <v>100</v>
      </c>
      <c r="FM76" s="3">
        <v>100</v>
      </c>
      <c r="FN76" s="3">
        <v>100</v>
      </c>
      <c r="FO76" s="3">
        <v>100</v>
      </c>
      <c r="FP76" s="3">
        <v>100</v>
      </c>
      <c r="FQ76" s="3">
        <v>100</v>
      </c>
      <c r="FR76" s="3">
        <v>100</v>
      </c>
      <c r="FS76" s="3">
        <v>100</v>
      </c>
      <c r="FT76" s="3">
        <v>100</v>
      </c>
      <c r="FU76" s="3">
        <v>100</v>
      </c>
      <c r="FV76" s="3">
        <v>100</v>
      </c>
      <c r="FW76" s="3">
        <v>100</v>
      </c>
      <c r="GF76" s="3">
        <v>3771164.71</v>
      </c>
      <c r="GG76" s="3">
        <v>1117263.58</v>
      </c>
      <c r="GH76" s="3">
        <v>636477.55000000005</v>
      </c>
      <c r="GI76" s="3">
        <v>554797.57999999996</v>
      </c>
      <c r="GJ76" s="3">
        <v>480834.97</v>
      </c>
      <c r="GK76" s="3">
        <v>409715.75</v>
      </c>
      <c r="GL76" s="3">
        <v>343420.44</v>
      </c>
      <c r="GM76" s="3">
        <v>283126.09999999998</v>
      </c>
      <c r="GN76" s="3">
        <v>231530.76</v>
      </c>
      <c r="GO76" s="3">
        <v>185389.74</v>
      </c>
      <c r="GP76" s="3">
        <v>143143.45000000001</v>
      </c>
      <c r="GQ76" s="3">
        <v>105285.35</v>
      </c>
      <c r="GR76" s="3">
        <v>73638.740000000005</v>
      </c>
      <c r="GS76" s="3">
        <v>50127.24</v>
      </c>
      <c r="GT76" s="3">
        <v>30865.09</v>
      </c>
      <c r="GU76" s="3">
        <v>15248.4</v>
      </c>
      <c r="GV76" s="3">
        <v>4272.07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K76" s="3">
        <v>68.113270060000005</v>
      </c>
      <c r="HL76" s="3">
        <v>4639.4561290000001</v>
      </c>
      <c r="HM76" s="2">
        <f t="shared" si="64"/>
        <v>3.8570733507185651E-2</v>
      </c>
      <c r="HN76" s="5">
        <f t="shared" si="53"/>
        <v>68.060636379115806</v>
      </c>
      <c r="HO76" s="5">
        <f t="shared" si="54"/>
        <v>68.165903740884204</v>
      </c>
      <c r="HQ76" s="7">
        <v>8.5648148148148158E-5</v>
      </c>
      <c r="HR76" s="7">
        <v>8.2175925925925917E-5</v>
      </c>
      <c r="HS76" s="7">
        <v>7.4074074074074073E-5</v>
      </c>
      <c r="HT76" s="7">
        <v>7.9861111111111116E-5</v>
      </c>
      <c r="HU76" s="7">
        <v>7.9861111111111116E-5</v>
      </c>
      <c r="HV76" s="7">
        <v>7.2916666666666673E-5</v>
      </c>
      <c r="HW76" s="7">
        <v>8.4490740740740731E-5</v>
      </c>
      <c r="HX76" s="7">
        <v>8.1018518518518516E-5</v>
      </c>
      <c r="HY76" s="7">
        <v>7.2916666666666673E-5</v>
      </c>
    </row>
    <row r="77" spans="1:233" thickBot="1">
      <c r="A77" s="3">
        <v>95</v>
      </c>
      <c r="B77" s="3">
        <v>543574.65</v>
      </c>
      <c r="C77" s="3">
        <v>295565664419</v>
      </c>
      <c r="D77" s="2">
        <f t="shared" si="55"/>
        <v>92264296.377502441</v>
      </c>
      <c r="E77" s="2">
        <f t="shared" si="44"/>
        <v>0.57218384210526319</v>
      </c>
      <c r="F77" s="2">
        <f t="shared" si="45"/>
        <v>541000.39460804337</v>
      </c>
      <c r="G77" s="2">
        <f t="shared" si="46"/>
        <v>546148.90539195668</v>
      </c>
      <c r="H77" s="2">
        <f t="shared" si="56"/>
        <v>0.56947409958741402</v>
      </c>
      <c r="I77" s="2">
        <f t="shared" si="57"/>
        <v>0.57489358462311224</v>
      </c>
      <c r="K77" s="3">
        <v>10000</v>
      </c>
      <c r="L77" s="3">
        <v>100000000</v>
      </c>
      <c r="N77" s="3">
        <v>0</v>
      </c>
      <c r="O77" s="3">
        <v>0</v>
      </c>
      <c r="P77" s="3">
        <v>3299.5</v>
      </c>
      <c r="Q77" s="3">
        <v>10964941.76</v>
      </c>
      <c r="R77" s="2">
        <f t="shared" si="58"/>
        <v>78241.509999999776</v>
      </c>
      <c r="S77" s="2">
        <f t="shared" si="59"/>
        <v>0.32995000000000002</v>
      </c>
      <c r="T77" s="2">
        <f t="shared" si="47"/>
        <v>3224.5358871576541</v>
      </c>
      <c r="U77" s="2">
        <f t="shared" si="48"/>
        <v>3374.4641128423459</v>
      </c>
      <c r="V77" s="2">
        <f t="shared" si="49"/>
        <v>2.99E-4</v>
      </c>
      <c r="W77" s="2">
        <f t="shared" si="50"/>
        <v>0.57228384210526317</v>
      </c>
      <c r="X77" s="3">
        <v>2.99</v>
      </c>
      <c r="Y77" s="3">
        <v>406330.35</v>
      </c>
      <c r="Z77" s="3">
        <v>181727.49</v>
      </c>
      <c r="AA77" s="3">
        <v>33307509691</v>
      </c>
      <c r="AB77" s="2">
        <f t="shared" si="60"/>
        <v>282629069.29990387</v>
      </c>
      <c r="AC77" s="5">
        <f t="shared" si="65"/>
        <v>179712.5681517192</v>
      </c>
      <c r="AD77" s="5">
        <f t="shared" si="66"/>
        <v>183742.41184828078</v>
      </c>
      <c r="AF77" s="3">
        <v>21.588202599999999</v>
      </c>
      <c r="AG77" s="7">
        <v>8.2291666666666667E-4</v>
      </c>
      <c r="AH77" s="3">
        <v>1</v>
      </c>
      <c r="AI77" s="3">
        <v>1</v>
      </c>
      <c r="AJ77" s="3">
        <v>1</v>
      </c>
      <c r="AK77" s="3">
        <v>1</v>
      </c>
      <c r="AL77" s="3">
        <v>1.03</v>
      </c>
      <c r="AM77" s="3">
        <v>1.0900000000000001</v>
      </c>
      <c r="AN77" s="3">
        <v>1.03</v>
      </c>
      <c r="AO77" s="3">
        <v>1.0900000000000001</v>
      </c>
      <c r="AP77" s="3">
        <v>1.04</v>
      </c>
      <c r="AQ77" s="3">
        <v>1.1200000000000001</v>
      </c>
      <c r="AR77" s="3">
        <v>1.08</v>
      </c>
      <c r="AS77" s="3">
        <v>1.26</v>
      </c>
      <c r="AT77" s="3">
        <v>1.1499999999999999</v>
      </c>
      <c r="AU77" s="3">
        <v>1.55</v>
      </c>
      <c r="AV77" s="3">
        <v>1.22</v>
      </c>
      <c r="AW77" s="3">
        <v>1.82</v>
      </c>
      <c r="AX77" s="3">
        <v>1.41</v>
      </c>
      <c r="AY77" s="3">
        <v>2.65</v>
      </c>
      <c r="AZ77" s="3">
        <v>1.58</v>
      </c>
      <c r="BA77" s="3">
        <v>3.4</v>
      </c>
      <c r="BB77" s="3">
        <v>1.81</v>
      </c>
      <c r="BC77" s="3">
        <v>4.67</v>
      </c>
      <c r="BD77" s="3">
        <v>2.0499999999999998</v>
      </c>
      <c r="BE77" s="3">
        <v>6.03</v>
      </c>
      <c r="BF77" s="3">
        <v>2.57</v>
      </c>
      <c r="BG77" s="3">
        <v>9.57</v>
      </c>
      <c r="BH77" s="3">
        <v>3.69</v>
      </c>
      <c r="BI77" s="3">
        <v>22.45</v>
      </c>
      <c r="BJ77" s="3">
        <v>5.97</v>
      </c>
      <c r="BK77" s="3">
        <v>64.510000000000005</v>
      </c>
      <c r="BL77" s="3">
        <v>10.42</v>
      </c>
      <c r="BM77" s="3">
        <v>182.88</v>
      </c>
      <c r="BN77" s="3">
        <v>26.98</v>
      </c>
      <c r="BO77" s="3">
        <v>963.62</v>
      </c>
      <c r="CH77" s="3">
        <v>2.77</v>
      </c>
      <c r="CI77" s="3">
        <v>13.83</v>
      </c>
      <c r="CJ77" s="3">
        <v>13.01</v>
      </c>
      <c r="CK77" s="3">
        <v>327.37</v>
      </c>
      <c r="CL77" s="3">
        <v>25.92</v>
      </c>
      <c r="CM77" s="3">
        <v>1199.18</v>
      </c>
      <c r="CN77" s="3">
        <v>28.78</v>
      </c>
      <c r="CO77" s="3">
        <v>1427</v>
      </c>
      <c r="CP77" s="3">
        <v>33.369999999999997</v>
      </c>
      <c r="CQ77" s="3">
        <v>1859.61</v>
      </c>
      <c r="CR77" s="3">
        <v>39.33</v>
      </c>
      <c r="CS77" s="3">
        <v>2903.73</v>
      </c>
      <c r="CT77" s="3">
        <v>47.3</v>
      </c>
      <c r="CU77" s="3">
        <v>4776.1400000000003</v>
      </c>
      <c r="CV77" s="3">
        <v>56.98</v>
      </c>
      <c r="CW77" s="3">
        <v>7101.64</v>
      </c>
      <c r="CX77" s="3">
        <v>77.569999999999993</v>
      </c>
      <c r="CY77" s="3">
        <v>12986.51</v>
      </c>
      <c r="CZ77" s="3">
        <v>93.68</v>
      </c>
      <c r="DA77" s="3">
        <v>17625.66</v>
      </c>
      <c r="DB77" s="3">
        <v>118.16</v>
      </c>
      <c r="DC77" s="3">
        <v>27787.94</v>
      </c>
      <c r="DD77" s="3">
        <v>141.66999999999999</v>
      </c>
      <c r="DE77" s="3">
        <v>37347.269999999997</v>
      </c>
      <c r="DF77" s="3">
        <v>192.51</v>
      </c>
      <c r="DG77" s="3">
        <v>64624.91</v>
      </c>
      <c r="DH77" s="3">
        <v>302.33</v>
      </c>
      <c r="DI77" s="3">
        <v>172766.63</v>
      </c>
      <c r="DJ77" s="3">
        <v>519.27</v>
      </c>
      <c r="DK77" s="3">
        <v>530785.17000000004</v>
      </c>
      <c r="DL77" s="3">
        <v>942.97</v>
      </c>
      <c r="DM77" s="3">
        <v>1556452.83</v>
      </c>
      <c r="DN77" s="3">
        <v>2512.02</v>
      </c>
      <c r="DO77" s="3">
        <v>8417911.3800000008</v>
      </c>
      <c r="DP77" s="2">
        <f t="shared" si="61"/>
        <v>2107666.8996000011</v>
      </c>
      <c r="DQ77" s="5">
        <f t="shared" si="62"/>
        <v>2122.942800209431</v>
      </c>
      <c r="DR77" s="5">
        <f t="shared" si="63"/>
        <v>2901.097199790569</v>
      </c>
      <c r="EH77" s="3">
        <v>0.82722448000000004</v>
      </c>
      <c r="EI77" s="3">
        <v>0.90501286999999997</v>
      </c>
      <c r="EJ77" s="3">
        <v>0.92608400000000002</v>
      </c>
      <c r="EK77" s="3">
        <v>0.92979887000000006</v>
      </c>
      <c r="EL77" s="3">
        <v>0.93194058999999996</v>
      </c>
      <c r="EM77" s="3">
        <v>0.93571983000000003</v>
      </c>
      <c r="EN77" s="3">
        <v>0.93908765999999999</v>
      </c>
      <c r="EO77" s="3">
        <v>0.94270357000000005</v>
      </c>
      <c r="EP77" s="3">
        <v>0.94686669000000001</v>
      </c>
      <c r="EQ77" s="3">
        <v>0.94970343999999995</v>
      </c>
      <c r="ER77" s="3">
        <v>0.95311749000000001</v>
      </c>
      <c r="ES77" s="3">
        <v>0.95606564000000005</v>
      </c>
      <c r="ET77" s="3">
        <v>0.95852307999999997</v>
      </c>
      <c r="EU77" s="3">
        <v>0.96223848999999995</v>
      </c>
      <c r="EV77" s="3">
        <v>0.96541960000000004</v>
      </c>
      <c r="EW77" s="3">
        <v>0.96822808000000005</v>
      </c>
      <c r="EX77" s="3">
        <v>0.97199133000000004</v>
      </c>
      <c r="FG77" s="3">
        <v>100</v>
      </c>
      <c r="FH77" s="3">
        <v>100</v>
      </c>
      <c r="FI77" s="3">
        <v>100</v>
      </c>
      <c r="FJ77" s="3">
        <v>100</v>
      </c>
      <c r="FK77" s="3">
        <v>100</v>
      </c>
      <c r="FL77" s="3">
        <v>100</v>
      </c>
      <c r="FM77" s="3">
        <v>100</v>
      </c>
      <c r="FN77" s="3">
        <v>100</v>
      </c>
      <c r="FO77" s="3">
        <v>100</v>
      </c>
      <c r="FP77" s="3">
        <v>100</v>
      </c>
      <c r="FQ77" s="3">
        <v>100</v>
      </c>
      <c r="FR77" s="3">
        <v>100</v>
      </c>
      <c r="FS77" s="3">
        <v>100</v>
      </c>
      <c r="FT77" s="3">
        <v>100</v>
      </c>
      <c r="FU77" s="3">
        <v>100</v>
      </c>
      <c r="FV77" s="3">
        <v>100</v>
      </c>
      <c r="FW77" s="3">
        <v>100</v>
      </c>
      <c r="GF77" s="3">
        <v>4121997.83</v>
      </c>
      <c r="GG77" s="3">
        <v>1208492.8700000001</v>
      </c>
      <c r="GH77" s="3">
        <v>687310.45</v>
      </c>
      <c r="GI77" s="3">
        <v>598935.48</v>
      </c>
      <c r="GJ77" s="3">
        <v>518952.03</v>
      </c>
      <c r="GK77" s="3">
        <v>442084.36</v>
      </c>
      <c r="GL77" s="3">
        <v>370459.37</v>
      </c>
      <c r="GM77" s="3">
        <v>305339.68</v>
      </c>
      <c r="GN77" s="3">
        <v>249636.34</v>
      </c>
      <c r="GO77" s="3">
        <v>199849.63</v>
      </c>
      <c r="GP77" s="3">
        <v>154274.06</v>
      </c>
      <c r="GQ77" s="3">
        <v>113436.1</v>
      </c>
      <c r="GR77" s="3">
        <v>79323.179999999993</v>
      </c>
      <c r="GS77" s="3">
        <v>53984.87</v>
      </c>
      <c r="GT77" s="3">
        <v>33235.53</v>
      </c>
      <c r="GU77" s="3">
        <v>16417.43</v>
      </c>
      <c r="GV77" s="3">
        <v>4599.99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K77" s="3">
        <v>71.299555130000002</v>
      </c>
      <c r="HL77" s="3">
        <v>5083.6913560000003</v>
      </c>
      <c r="HM77" s="2">
        <f t="shared" si="64"/>
        <v>6.4794264090778597E-2</v>
      </c>
      <c r="HN77" s="5">
        <f t="shared" si="53"/>
        <v>71.231336487210399</v>
      </c>
      <c r="HO77" s="5">
        <f t="shared" si="54"/>
        <v>71.367773772789604</v>
      </c>
      <c r="HQ77" s="7">
        <v>8.9120370370370373E-5</v>
      </c>
      <c r="HR77" s="7">
        <v>8.5648148148148158E-5</v>
      </c>
      <c r="HS77" s="7">
        <v>7.7546296296296301E-5</v>
      </c>
      <c r="HT77" s="7">
        <v>8.2175925925925917E-5</v>
      </c>
      <c r="HU77" s="7">
        <v>8.5648148148148158E-5</v>
      </c>
      <c r="HV77" s="7">
        <v>7.8703703703703702E-5</v>
      </c>
      <c r="HW77" s="7">
        <v>8.1018518518518516E-5</v>
      </c>
      <c r="HX77" s="7">
        <v>8.6805555555555559E-5</v>
      </c>
      <c r="HY77" s="7">
        <v>7.8703703703703702E-5</v>
      </c>
    </row>
    <row r="78" spans="1:233" thickBot="1">
      <c r="A78" s="3">
        <v>100</v>
      </c>
      <c r="B78" s="3">
        <v>567363.65</v>
      </c>
      <c r="C78" s="3">
        <v>322010380844</v>
      </c>
      <c r="D78" s="2">
        <f t="shared" si="55"/>
        <v>108869502.67749023</v>
      </c>
      <c r="E78" s="2">
        <f t="shared" si="44"/>
        <v>0.56736365</v>
      </c>
      <c r="F78" s="2">
        <f t="shared" si="45"/>
        <v>564567.32327368425</v>
      </c>
      <c r="G78" s="2">
        <f t="shared" si="46"/>
        <v>570159.9767263158</v>
      </c>
      <c r="H78" s="2">
        <f t="shared" si="56"/>
        <v>0.5645673232736842</v>
      </c>
      <c r="I78" s="2">
        <f t="shared" si="57"/>
        <v>0.5701599767263158</v>
      </c>
      <c r="K78" s="3">
        <v>10000</v>
      </c>
      <c r="L78" s="3">
        <v>100000000</v>
      </c>
      <c r="N78" s="3">
        <v>0</v>
      </c>
      <c r="O78" s="3">
        <v>0</v>
      </c>
      <c r="P78" s="3">
        <v>3427.77</v>
      </c>
      <c r="Q78" s="3">
        <v>11812814.43</v>
      </c>
      <c r="R78" s="2">
        <f t="shared" si="58"/>
        <v>63207.257099999115</v>
      </c>
      <c r="S78" s="2">
        <f t="shared" si="59"/>
        <v>0.342777</v>
      </c>
      <c r="T78" s="2">
        <f t="shared" si="47"/>
        <v>3360.39197662479</v>
      </c>
      <c r="U78" s="2">
        <f t="shared" si="48"/>
        <v>3495.14802337521</v>
      </c>
      <c r="V78" s="2">
        <f t="shared" si="49"/>
        <v>2.9399999999999999E-4</v>
      </c>
      <c r="W78" s="2">
        <f t="shared" si="50"/>
        <v>0.5674636500000001</v>
      </c>
      <c r="X78" s="3">
        <v>2.94</v>
      </c>
      <c r="Y78" s="3">
        <v>432536.35</v>
      </c>
      <c r="Z78" s="3">
        <v>197854.65</v>
      </c>
      <c r="AA78" s="3">
        <v>39381360913</v>
      </c>
      <c r="AB78" s="2">
        <f t="shared" si="60"/>
        <v>234898386.37750244</v>
      </c>
      <c r="AC78" s="5">
        <f t="shared" si="65"/>
        <v>196017.73183616265</v>
      </c>
      <c r="AD78" s="5">
        <f t="shared" si="66"/>
        <v>199691.56816383734</v>
      </c>
      <c r="AF78" s="3">
        <v>21.834716140000001</v>
      </c>
      <c r="AG78" s="7">
        <v>8.715277777777776E-4</v>
      </c>
      <c r="AH78" s="3">
        <v>1</v>
      </c>
      <c r="AI78" s="3">
        <v>1</v>
      </c>
      <c r="AJ78" s="3">
        <v>1</v>
      </c>
      <c r="AK78" s="3">
        <v>1</v>
      </c>
      <c r="AL78" s="3">
        <v>1.03</v>
      </c>
      <c r="AM78" s="3">
        <v>1.0900000000000001</v>
      </c>
      <c r="AN78" s="3">
        <v>1.06</v>
      </c>
      <c r="AO78" s="3">
        <v>1.18</v>
      </c>
      <c r="AP78" s="3">
        <v>1.07</v>
      </c>
      <c r="AQ78" s="3">
        <v>1.21</v>
      </c>
      <c r="AR78" s="3">
        <v>1.1100000000000001</v>
      </c>
      <c r="AS78" s="3">
        <v>1.33</v>
      </c>
      <c r="AT78" s="3">
        <v>1.1399999999999999</v>
      </c>
      <c r="AU78" s="3">
        <v>1.42</v>
      </c>
      <c r="AV78" s="3">
        <v>1.25</v>
      </c>
      <c r="AW78" s="3">
        <v>1.97</v>
      </c>
      <c r="AX78" s="3">
        <v>1.36</v>
      </c>
      <c r="AY78" s="3">
        <v>2.36</v>
      </c>
      <c r="AZ78" s="3">
        <v>1.5</v>
      </c>
      <c r="BA78" s="3">
        <v>2.92</v>
      </c>
      <c r="BB78" s="3">
        <v>1.71</v>
      </c>
      <c r="BC78" s="3">
        <v>3.93</v>
      </c>
      <c r="BD78" s="3">
        <v>2.08</v>
      </c>
      <c r="BE78" s="3">
        <v>6.6</v>
      </c>
      <c r="BF78" s="3">
        <v>2.61</v>
      </c>
      <c r="BG78" s="3">
        <v>10.15</v>
      </c>
      <c r="BH78" s="3">
        <v>3.31</v>
      </c>
      <c r="BI78" s="3">
        <v>15.67</v>
      </c>
      <c r="BJ78" s="3">
        <v>4.6900000000000004</v>
      </c>
      <c r="BK78" s="3">
        <v>32.369999999999997</v>
      </c>
      <c r="BL78" s="3">
        <v>9.5500000000000007</v>
      </c>
      <c r="BM78" s="3">
        <v>145.05000000000001</v>
      </c>
      <c r="BN78" s="3">
        <v>22.95</v>
      </c>
      <c r="BO78" s="3">
        <v>775.49</v>
      </c>
      <c r="CH78" s="3">
        <v>3.34</v>
      </c>
      <c r="CI78" s="3">
        <v>18.14</v>
      </c>
      <c r="CJ78" s="3">
        <v>16.059999999999999</v>
      </c>
      <c r="CK78" s="3">
        <v>478.62</v>
      </c>
      <c r="CL78" s="3">
        <v>26.05</v>
      </c>
      <c r="CM78" s="3">
        <v>1387.39</v>
      </c>
      <c r="CN78" s="3">
        <v>30.84</v>
      </c>
      <c r="CO78" s="3">
        <v>2021.94</v>
      </c>
      <c r="CP78" s="3">
        <v>34.06</v>
      </c>
      <c r="CQ78" s="3">
        <v>2507.2199999999998</v>
      </c>
      <c r="CR78" s="3">
        <v>42.42</v>
      </c>
      <c r="CS78" s="3">
        <v>3542.72</v>
      </c>
      <c r="CT78" s="3">
        <v>45.36</v>
      </c>
      <c r="CU78" s="3">
        <v>3991.62</v>
      </c>
      <c r="CV78" s="3">
        <v>58.93</v>
      </c>
      <c r="CW78" s="3">
        <v>8923.2900000000009</v>
      </c>
      <c r="CX78" s="3">
        <v>74.59</v>
      </c>
      <c r="CY78" s="3">
        <v>12205.83</v>
      </c>
      <c r="CZ78" s="3">
        <v>91.84</v>
      </c>
      <c r="DA78" s="3">
        <v>16396.3</v>
      </c>
      <c r="DB78" s="3">
        <v>119.14</v>
      </c>
      <c r="DC78" s="3">
        <v>25717.78</v>
      </c>
      <c r="DD78" s="3">
        <v>152.41999999999999</v>
      </c>
      <c r="DE78" s="3">
        <v>46061.34</v>
      </c>
      <c r="DF78" s="3">
        <v>209.18</v>
      </c>
      <c r="DG78" s="3">
        <v>76594.399999999994</v>
      </c>
      <c r="DH78" s="3">
        <v>281.58999999999997</v>
      </c>
      <c r="DI78" s="3">
        <v>125915.41</v>
      </c>
      <c r="DJ78" s="3">
        <v>421.36</v>
      </c>
      <c r="DK78" s="3">
        <v>280578.28000000003</v>
      </c>
      <c r="DL78" s="3">
        <v>904.41</v>
      </c>
      <c r="DM78" s="3">
        <v>1357081.53</v>
      </c>
      <c r="DN78" s="3">
        <v>2241.34</v>
      </c>
      <c r="DO78" s="3">
        <v>7509654.2800000003</v>
      </c>
      <c r="DP78" s="2">
        <f t="shared" si="61"/>
        <v>2486049.2843999993</v>
      </c>
      <c r="DQ78" s="5">
        <f t="shared" si="62"/>
        <v>1818.7787573348148</v>
      </c>
      <c r="DR78" s="5">
        <f t="shared" si="63"/>
        <v>2663.9012426651852</v>
      </c>
      <c r="EH78" s="3">
        <v>0.83213897000000003</v>
      </c>
      <c r="EI78" s="3">
        <v>0.91030732999999997</v>
      </c>
      <c r="EJ78" s="3">
        <v>0.92475805</v>
      </c>
      <c r="EK78" s="3">
        <v>0.92897324000000003</v>
      </c>
      <c r="EL78" s="3">
        <v>0.93101803000000005</v>
      </c>
      <c r="EM78" s="3">
        <v>0.93643326999999998</v>
      </c>
      <c r="EN78" s="3">
        <v>0.93866276000000004</v>
      </c>
      <c r="EO78" s="3">
        <v>0.94220594999999996</v>
      </c>
      <c r="EP78" s="3">
        <v>0.94537084000000005</v>
      </c>
      <c r="EQ78" s="3">
        <v>0.94948164000000002</v>
      </c>
      <c r="ER78" s="3">
        <v>0.95227002000000005</v>
      </c>
      <c r="ES78" s="3">
        <v>0.95511447000000005</v>
      </c>
      <c r="ET78" s="3">
        <v>0.95893302000000002</v>
      </c>
      <c r="EU78" s="3">
        <v>0.96217805000000001</v>
      </c>
      <c r="EV78" s="3">
        <v>0.96509107999999999</v>
      </c>
      <c r="EW78" s="3">
        <v>0.96841714000000001</v>
      </c>
      <c r="EX78" s="3">
        <v>0.97185381999999998</v>
      </c>
      <c r="FG78" s="3">
        <v>100</v>
      </c>
      <c r="FH78" s="3">
        <v>100</v>
      </c>
      <c r="FI78" s="3">
        <v>100</v>
      </c>
      <c r="FJ78" s="3">
        <v>100</v>
      </c>
      <c r="FK78" s="3">
        <v>100</v>
      </c>
      <c r="FL78" s="3">
        <v>100</v>
      </c>
      <c r="FM78" s="3">
        <v>100</v>
      </c>
      <c r="FN78" s="3">
        <v>100</v>
      </c>
      <c r="FO78" s="3">
        <v>100</v>
      </c>
      <c r="FP78" s="3">
        <v>100</v>
      </c>
      <c r="FQ78" s="3">
        <v>100</v>
      </c>
      <c r="FR78" s="3">
        <v>100</v>
      </c>
      <c r="FS78" s="3">
        <v>100</v>
      </c>
      <c r="FT78" s="3">
        <v>100</v>
      </c>
      <c r="FU78" s="3">
        <v>100</v>
      </c>
      <c r="FV78" s="3">
        <v>100</v>
      </c>
      <c r="FW78" s="3">
        <v>100</v>
      </c>
      <c r="GF78" s="3">
        <v>4482708.67</v>
      </c>
      <c r="GG78" s="3">
        <v>1301032.8700000001</v>
      </c>
      <c r="GH78" s="3">
        <v>738555.42</v>
      </c>
      <c r="GI78" s="3">
        <v>643345.38</v>
      </c>
      <c r="GJ78" s="3">
        <v>557240.72</v>
      </c>
      <c r="GK78" s="3">
        <v>474533</v>
      </c>
      <c r="GL78" s="3">
        <v>397522.23</v>
      </c>
      <c r="GM78" s="3">
        <v>327537.39</v>
      </c>
      <c r="GN78" s="3">
        <v>267697.12</v>
      </c>
      <c r="GO78" s="3">
        <v>214237.32</v>
      </c>
      <c r="GP78" s="3">
        <v>165329.12</v>
      </c>
      <c r="GQ78" s="3">
        <v>121531.66</v>
      </c>
      <c r="GR78" s="3">
        <v>84960.07</v>
      </c>
      <c r="GS78" s="3">
        <v>57804.03</v>
      </c>
      <c r="GT78" s="3">
        <v>35581.879999999997</v>
      </c>
      <c r="GU78" s="3">
        <v>17575.080000000002</v>
      </c>
      <c r="GV78" s="3">
        <v>4922.76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K78" s="3">
        <v>74.911668460000001</v>
      </c>
      <c r="HL78" s="3">
        <v>5611.8761169999998</v>
      </c>
      <c r="HM78" s="2">
        <f t="shared" si="64"/>
        <v>0.11804553904039494</v>
      </c>
      <c r="HN78" s="5">
        <f t="shared" si="53"/>
        <v>74.819589674191121</v>
      </c>
      <c r="HO78" s="5">
        <f t="shared" si="54"/>
        <v>75.003747245808881</v>
      </c>
      <c r="HQ78" s="7">
        <v>9.4907407407407389E-5</v>
      </c>
      <c r="HR78" s="7">
        <v>9.0277777777777774E-5</v>
      </c>
      <c r="HS78" s="7">
        <v>8.3333333333333331E-5</v>
      </c>
      <c r="HT78" s="7">
        <v>8.4490740740740731E-5</v>
      </c>
      <c r="HU78" s="7">
        <v>9.1435185185185188E-5</v>
      </c>
      <c r="HV78" s="7">
        <v>8.4490740740740731E-5</v>
      </c>
      <c r="HW78" s="7">
        <v>8.6805555555555559E-5</v>
      </c>
      <c r="HX78" s="7">
        <v>9.1435185185185188E-5</v>
      </c>
      <c r="HY78" s="7">
        <v>8.4490740740740731E-5</v>
      </c>
    </row>
    <row r="81" spans="1:233" thickBot="1">
      <c r="F81" s="3" t="s">
        <v>41</v>
      </c>
      <c r="G81" s="3" t="s">
        <v>1</v>
      </c>
      <c r="H81" s="3" t="s">
        <v>2</v>
      </c>
      <c r="I81" s="3" t="s">
        <v>3</v>
      </c>
      <c r="J81" s="3" t="s">
        <v>4</v>
      </c>
      <c r="K81" s="3" t="s">
        <v>5</v>
      </c>
      <c r="L81" s="3" t="s">
        <v>6</v>
      </c>
      <c r="M81" s="3" t="s">
        <v>35</v>
      </c>
      <c r="N81" s="3" t="s">
        <v>8</v>
      </c>
      <c r="O81" s="3" t="s">
        <v>38</v>
      </c>
      <c r="P81" s="3" t="s">
        <v>39</v>
      </c>
      <c r="Q81" s="3" t="s">
        <v>11</v>
      </c>
      <c r="R81" s="3" t="s">
        <v>12</v>
      </c>
      <c r="S81" s="3" t="s">
        <v>13</v>
      </c>
      <c r="T81" s="3" t="s">
        <v>14</v>
      </c>
      <c r="U81" s="3" t="s">
        <v>15</v>
      </c>
      <c r="V81" s="3" t="s">
        <v>16</v>
      </c>
    </row>
    <row r="82" spans="1:233" thickBot="1">
      <c r="A82" s="3" t="s">
        <v>40</v>
      </c>
      <c r="C82" s="3" t="s">
        <v>36</v>
      </c>
      <c r="G82" s="3" t="s">
        <v>18</v>
      </c>
      <c r="H82" s="3" t="s">
        <v>19</v>
      </c>
    </row>
    <row r="83" spans="1:233" thickBot="1">
      <c r="B83" s="3" t="s">
        <v>20</v>
      </c>
      <c r="E83" s="3" t="s">
        <v>46</v>
      </c>
      <c r="H83" s="3" t="s">
        <v>46</v>
      </c>
      <c r="K83" s="3" t="s">
        <v>21</v>
      </c>
      <c r="N83" s="3" t="s">
        <v>22</v>
      </c>
      <c r="O83" s="3" t="s">
        <v>23</v>
      </c>
      <c r="P83" s="3" t="s">
        <v>24</v>
      </c>
      <c r="S83" s="3" t="s">
        <v>46</v>
      </c>
      <c r="V83" s="3" t="s">
        <v>46</v>
      </c>
      <c r="X83" s="3" t="s">
        <v>25</v>
      </c>
      <c r="Y83" s="3" t="s">
        <v>26</v>
      </c>
      <c r="Z83" s="3" t="s">
        <v>27</v>
      </c>
      <c r="AF83" s="3" t="s">
        <v>28</v>
      </c>
      <c r="AG83" s="3" t="s">
        <v>29</v>
      </c>
      <c r="AH83" s="3">
        <v>0.5</v>
      </c>
      <c r="AJ83" s="3">
        <v>0.75</v>
      </c>
      <c r="AL83" s="3">
        <v>0.8</v>
      </c>
      <c r="AN83" s="3">
        <v>0.81</v>
      </c>
      <c r="AP83" s="3">
        <v>0.82</v>
      </c>
      <c r="AR83" s="3">
        <v>0.83</v>
      </c>
      <c r="AT83" s="3">
        <v>0.84</v>
      </c>
      <c r="AV83" s="3">
        <v>0.85</v>
      </c>
      <c r="AX83" s="3">
        <v>0.86</v>
      </c>
      <c r="AZ83" s="3">
        <v>0.87</v>
      </c>
      <c r="BB83" s="3">
        <v>0.88</v>
      </c>
      <c r="BD83" s="3">
        <v>0.89</v>
      </c>
      <c r="BF83" s="3">
        <v>0.9</v>
      </c>
      <c r="BH83" s="3">
        <v>0.91</v>
      </c>
      <c r="BJ83" s="3">
        <v>0.92</v>
      </c>
      <c r="BL83" s="3">
        <v>0.93</v>
      </c>
      <c r="BN83" s="3">
        <v>0.94</v>
      </c>
      <c r="BP83" s="3">
        <v>0.95</v>
      </c>
      <c r="BR83" s="3">
        <v>0.96</v>
      </c>
      <c r="BT83" s="3">
        <v>0.97</v>
      </c>
      <c r="BV83" s="3">
        <v>0.98</v>
      </c>
      <c r="BX83" s="3">
        <v>0.99</v>
      </c>
      <c r="BZ83" s="3">
        <v>0.999</v>
      </c>
      <c r="CB83" s="3">
        <v>1</v>
      </c>
      <c r="CH83" s="3">
        <v>0.5</v>
      </c>
      <c r="CJ83" s="3">
        <v>0.75</v>
      </c>
      <c r="CL83" s="3">
        <v>0.8</v>
      </c>
      <c r="CN83" s="3">
        <v>0.81</v>
      </c>
      <c r="CP83" s="3">
        <v>0.82</v>
      </c>
      <c r="CR83" s="3">
        <v>0.83</v>
      </c>
      <c r="CT83" s="3">
        <v>0.84</v>
      </c>
      <c r="CV83" s="3">
        <v>0.85</v>
      </c>
      <c r="CX83" s="3">
        <v>0.86</v>
      </c>
      <c r="CZ83" s="3">
        <v>0.87</v>
      </c>
      <c r="DB83" s="3">
        <v>0.88</v>
      </c>
      <c r="DD83" s="3">
        <v>0.89</v>
      </c>
      <c r="DF83" s="3">
        <v>0.9</v>
      </c>
      <c r="DH83" s="3">
        <v>0.91</v>
      </c>
      <c r="DJ83" s="3">
        <v>0.92</v>
      </c>
      <c r="DL83" s="3">
        <v>0.93</v>
      </c>
      <c r="DN83" s="3">
        <v>0.94</v>
      </c>
      <c r="DP83" s="3">
        <v>0.95</v>
      </c>
      <c r="DR83" s="3">
        <v>0.96</v>
      </c>
      <c r="DT83" s="3">
        <v>0.97</v>
      </c>
      <c r="DV83" s="3">
        <v>0.98</v>
      </c>
      <c r="DX83" s="3">
        <v>0.99</v>
      </c>
      <c r="DZ83" s="3">
        <v>0.999</v>
      </c>
      <c r="EB83" s="3">
        <v>1</v>
      </c>
      <c r="EH83" s="3">
        <v>0.5</v>
      </c>
      <c r="EI83" s="3">
        <v>0.75</v>
      </c>
      <c r="EJ83" s="3">
        <v>0.8</v>
      </c>
      <c r="EK83" s="3">
        <v>0.81</v>
      </c>
      <c r="EL83" s="3">
        <v>0.82</v>
      </c>
      <c r="EM83" s="3">
        <v>0.83</v>
      </c>
      <c r="EN83" s="3">
        <v>0.84</v>
      </c>
      <c r="EO83" s="3">
        <v>0.85</v>
      </c>
      <c r="EP83" s="3">
        <v>0.86</v>
      </c>
      <c r="EQ83" s="3">
        <v>0.87</v>
      </c>
      <c r="ER83" s="3">
        <v>0.88</v>
      </c>
      <c r="ES83" s="3">
        <v>0.89</v>
      </c>
      <c r="ET83" s="3">
        <v>0.9</v>
      </c>
      <c r="EU83" s="3">
        <v>0.91</v>
      </c>
      <c r="EV83" s="3">
        <v>0.92</v>
      </c>
      <c r="EW83" s="3">
        <v>0.93</v>
      </c>
      <c r="EX83" s="3">
        <v>0.94</v>
      </c>
      <c r="EY83" s="3">
        <v>0.95</v>
      </c>
      <c r="EZ83" s="3">
        <v>0.96</v>
      </c>
      <c r="FA83" s="3">
        <v>0.97</v>
      </c>
      <c r="FB83" s="3">
        <v>0.98</v>
      </c>
      <c r="FC83" s="3">
        <v>0.99</v>
      </c>
      <c r="FD83" s="3">
        <v>0.999</v>
      </c>
      <c r="FE83" s="3">
        <v>1</v>
      </c>
      <c r="FG83" s="3">
        <v>0.5</v>
      </c>
      <c r="FH83" s="3">
        <v>0.75</v>
      </c>
      <c r="FI83" s="3">
        <v>0.8</v>
      </c>
      <c r="FJ83" s="3">
        <v>0.81</v>
      </c>
      <c r="FK83" s="3">
        <v>0.82</v>
      </c>
      <c r="FL83" s="3">
        <v>0.83</v>
      </c>
      <c r="FM83" s="3">
        <v>0.84</v>
      </c>
      <c r="FN83" s="3">
        <v>0.85</v>
      </c>
      <c r="FO83" s="3">
        <v>0.86</v>
      </c>
      <c r="FP83" s="3">
        <v>0.87</v>
      </c>
      <c r="FQ83" s="3">
        <v>0.88</v>
      </c>
      <c r="FR83" s="3">
        <v>0.89</v>
      </c>
      <c r="FS83" s="3">
        <v>0.9</v>
      </c>
      <c r="FT83" s="3">
        <v>0.91</v>
      </c>
      <c r="FU83" s="3">
        <v>0.92</v>
      </c>
      <c r="FV83" s="3">
        <v>0.93</v>
      </c>
      <c r="FW83" s="3">
        <v>0.94</v>
      </c>
      <c r="FX83" s="3">
        <v>0.95</v>
      </c>
      <c r="FY83" s="3">
        <v>0.96</v>
      </c>
      <c r="FZ83" s="3">
        <v>0.97</v>
      </c>
      <c r="GA83" s="3">
        <v>0.98</v>
      </c>
      <c r="GB83" s="3">
        <v>0.99</v>
      </c>
      <c r="GC83" s="3">
        <v>0.999</v>
      </c>
      <c r="GD83" s="3">
        <v>1</v>
      </c>
      <c r="GF83" s="3">
        <v>0.5</v>
      </c>
      <c r="GG83" s="3">
        <v>0.75</v>
      </c>
      <c r="GH83" s="3">
        <v>0.8</v>
      </c>
      <c r="GI83" s="3">
        <v>0.81</v>
      </c>
      <c r="GJ83" s="3">
        <v>0.82</v>
      </c>
      <c r="GK83" s="3">
        <v>0.83</v>
      </c>
      <c r="GL83" s="3">
        <v>0.84</v>
      </c>
      <c r="GM83" s="3">
        <v>0.85</v>
      </c>
      <c r="GN83" s="3">
        <v>0.86</v>
      </c>
      <c r="GO83" s="3">
        <v>0.87</v>
      </c>
      <c r="GP83" s="3">
        <v>0.88</v>
      </c>
      <c r="GQ83" s="3">
        <v>0.89</v>
      </c>
      <c r="GR83" s="3">
        <v>0.9</v>
      </c>
      <c r="GS83" s="3">
        <v>0.91</v>
      </c>
      <c r="GT83" s="3">
        <v>0.92</v>
      </c>
      <c r="GU83" s="3">
        <v>0.93</v>
      </c>
      <c r="GV83" s="3">
        <v>0.94</v>
      </c>
      <c r="GW83" s="3">
        <v>0.95</v>
      </c>
      <c r="GX83" s="3">
        <v>0.96</v>
      </c>
      <c r="GY83" s="3">
        <v>0.97</v>
      </c>
      <c r="GZ83" s="3">
        <v>0.98</v>
      </c>
      <c r="HA83" s="3">
        <v>0.99</v>
      </c>
      <c r="HB83" s="3">
        <v>0.999</v>
      </c>
      <c r="HC83" s="3">
        <v>1</v>
      </c>
    </row>
    <row r="84" spans="1:233" thickBot="1">
      <c r="A84" s="3" t="s">
        <v>30</v>
      </c>
      <c r="B84" s="3" t="s">
        <v>31</v>
      </c>
      <c r="C84" s="3" t="s">
        <v>32</v>
      </c>
      <c r="D84" s="1" t="s">
        <v>33</v>
      </c>
      <c r="E84"/>
      <c r="F84" s="1" t="s">
        <v>47</v>
      </c>
      <c r="G84" s="1" t="s">
        <v>48</v>
      </c>
      <c r="H84" s="1"/>
      <c r="I84" s="1"/>
      <c r="K84" s="3" t="s">
        <v>31</v>
      </c>
      <c r="L84" s="3" t="s">
        <v>32</v>
      </c>
      <c r="M84" s="3" t="s">
        <v>33</v>
      </c>
      <c r="P84" s="3" t="s">
        <v>31</v>
      </c>
      <c r="Q84" s="3" t="s">
        <v>32</v>
      </c>
      <c r="R84" s="1" t="s">
        <v>33</v>
      </c>
      <c r="S84" s="1"/>
      <c r="T84" s="1" t="s">
        <v>47</v>
      </c>
      <c r="U84" s="1" t="s">
        <v>48</v>
      </c>
      <c r="V84" s="1"/>
      <c r="W84" s="1"/>
      <c r="Z84" s="3" t="s">
        <v>31</v>
      </c>
      <c r="AA84" s="3" t="s">
        <v>32</v>
      </c>
      <c r="AB84" s="1" t="s">
        <v>33</v>
      </c>
      <c r="AC84" s="5"/>
      <c r="AD84" s="5"/>
      <c r="AH84" s="3" t="s">
        <v>31</v>
      </c>
      <c r="AI84" s="3" t="s">
        <v>32</v>
      </c>
      <c r="AJ84" s="3" t="s">
        <v>31</v>
      </c>
      <c r="AK84" s="3" t="s">
        <v>32</v>
      </c>
      <c r="AL84" s="3" t="s">
        <v>31</v>
      </c>
      <c r="AM84" s="3" t="s">
        <v>32</v>
      </c>
      <c r="AN84" s="3" t="s">
        <v>31</v>
      </c>
      <c r="AO84" s="3" t="s">
        <v>32</v>
      </c>
      <c r="AP84" s="3" t="s">
        <v>31</v>
      </c>
      <c r="AQ84" s="3" t="s">
        <v>32</v>
      </c>
      <c r="AR84" s="3" t="s">
        <v>31</v>
      </c>
      <c r="AS84" s="3" t="s">
        <v>32</v>
      </c>
      <c r="AT84" s="3" t="s">
        <v>31</v>
      </c>
      <c r="AU84" s="3" t="s">
        <v>32</v>
      </c>
      <c r="AV84" s="3" t="s">
        <v>31</v>
      </c>
      <c r="AW84" s="3" t="s">
        <v>32</v>
      </c>
      <c r="AX84" s="3" t="s">
        <v>31</v>
      </c>
      <c r="AY84" s="3" t="s">
        <v>32</v>
      </c>
      <c r="AZ84" s="3" t="s">
        <v>31</v>
      </c>
      <c r="BA84" s="3" t="s">
        <v>32</v>
      </c>
      <c r="BB84" s="3" t="s">
        <v>31</v>
      </c>
      <c r="BC84" s="3" t="s">
        <v>32</v>
      </c>
      <c r="BD84" s="3" t="s">
        <v>31</v>
      </c>
      <c r="BE84" s="3" t="s">
        <v>32</v>
      </c>
      <c r="BF84" s="3" t="s">
        <v>31</v>
      </c>
      <c r="BG84" s="3" t="s">
        <v>32</v>
      </c>
      <c r="BH84" s="3" t="s">
        <v>31</v>
      </c>
      <c r="BI84" s="3" t="s">
        <v>32</v>
      </c>
      <c r="BJ84" s="3" t="s">
        <v>31</v>
      </c>
      <c r="BK84" s="3" t="s">
        <v>32</v>
      </c>
      <c r="BL84" s="3" t="s">
        <v>31</v>
      </c>
      <c r="BM84" s="3" t="s">
        <v>32</v>
      </c>
      <c r="BN84" s="3" t="s">
        <v>31</v>
      </c>
      <c r="BO84" s="3" t="s">
        <v>32</v>
      </c>
      <c r="BP84" s="3" t="s">
        <v>31</v>
      </c>
      <c r="BQ84" s="3" t="s">
        <v>32</v>
      </c>
      <c r="BR84" s="3" t="s">
        <v>31</v>
      </c>
      <c r="BS84" s="3" t="s">
        <v>32</v>
      </c>
      <c r="BT84" s="3" t="s">
        <v>31</v>
      </c>
      <c r="BU84" s="3" t="s">
        <v>32</v>
      </c>
      <c r="BV84" s="3" t="s">
        <v>31</v>
      </c>
      <c r="BW84" s="3" t="s">
        <v>32</v>
      </c>
      <c r="BX84" s="3" t="s">
        <v>31</v>
      </c>
      <c r="BY84" s="3" t="s">
        <v>32</v>
      </c>
      <c r="BZ84" s="3" t="s">
        <v>31</v>
      </c>
      <c r="CA84" s="3" t="s">
        <v>32</v>
      </c>
      <c r="CB84" s="3" t="s">
        <v>31</v>
      </c>
      <c r="CC84" s="3" t="s">
        <v>32</v>
      </c>
      <c r="CH84" s="3" t="s">
        <v>31</v>
      </c>
      <c r="CI84" s="3" t="s">
        <v>32</v>
      </c>
      <c r="CJ84" s="3" t="s">
        <v>31</v>
      </c>
      <c r="CK84" s="3" t="s">
        <v>32</v>
      </c>
      <c r="CL84" s="3" t="s">
        <v>31</v>
      </c>
      <c r="CM84" s="3" t="s">
        <v>32</v>
      </c>
      <c r="CN84" s="3" t="s">
        <v>31</v>
      </c>
      <c r="CO84" s="3" t="s">
        <v>32</v>
      </c>
      <c r="CP84" s="3" t="s">
        <v>31</v>
      </c>
      <c r="CQ84" s="3" t="s">
        <v>32</v>
      </c>
      <c r="CR84" s="3" t="s">
        <v>31</v>
      </c>
      <c r="CS84" s="3" t="s">
        <v>32</v>
      </c>
      <c r="CT84" s="3" t="s">
        <v>31</v>
      </c>
      <c r="CU84" s="3" t="s">
        <v>32</v>
      </c>
      <c r="CV84" s="3" t="s">
        <v>31</v>
      </c>
      <c r="CW84" s="3" t="s">
        <v>32</v>
      </c>
      <c r="CX84" s="3" t="s">
        <v>31</v>
      </c>
      <c r="CY84" s="3" t="s">
        <v>32</v>
      </c>
      <c r="CZ84" s="3" t="s">
        <v>31</v>
      </c>
      <c r="DA84" s="3" t="s">
        <v>32</v>
      </c>
      <c r="DB84" s="3" t="s">
        <v>31</v>
      </c>
      <c r="DC84" s="3" t="s">
        <v>32</v>
      </c>
      <c r="DD84" s="3" t="s">
        <v>31</v>
      </c>
      <c r="DE84" s="3" t="s">
        <v>32</v>
      </c>
      <c r="DF84" s="3" t="s">
        <v>31</v>
      </c>
      <c r="DG84" s="3" t="s">
        <v>32</v>
      </c>
      <c r="DH84" s="3" t="s">
        <v>31</v>
      </c>
      <c r="DI84" s="3" t="s">
        <v>32</v>
      </c>
      <c r="DJ84" s="3" t="s">
        <v>31</v>
      </c>
      <c r="DK84" s="3" t="s">
        <v>32</v>
      </c>
      <c r="DL84" s="3" t="s">
        <v>31</v>
      </c>
      <c r="DM84" s="3" t="s">
        <v>32</v>
      </c>
      <c r="DN84" s="3" t="s">
        <v>31</v>
      </c>
      <c r="DO84" s="3" t="s">
        <v>32</v>
      </c>
      <c r="DP84" s="1" t="s">
        <v>33</v>
      </c>
      <c r="DQ84" s="5"/>
      <c r="DR84" s="5"/>
      <c r="DS84" s="3" t="s">
        <v>32</v>
      </c>
      <c r="DT84" s="3" t="s">
        <v>31</v>
      </c>
      <c r="DU84" s="3" t="s">
        <v>32</v>
      </c>
      <c r="DV84" s="3" t="s">
        <v>31</v>
      </c>
      <c r="DW84" s="3" t="s">
        <v>32</v>
      </c>
      <c r="DX84" s="3" t="s">
        <v>31</v>
      </c>
      <c r="DY84" s="3" t="s">
        <v>32</v>
      </c>
      <c r="DZ84" s="3" t="s">
        <v>31</v>
      </c>
      <c r="EA84" s="3" t="s">
        <v>32</v>
      </c>
      <c r="EB84" s="3" t="s">
        <v>31</v>
      </c>
      <c r="EC84" s="3" t="s">
        <v>32</v>
      </c>
      <c r="EH84" s="3" t="s">
        <v>31</v>
      </c>
      <c r="EI84" s="3" t="s">
        <v>31</v>
      </c>
      <c r="EJ84" s="3" t="s">
        <v>31</v>
      </c>
      <c r="EK84" s="3" t="s">
        <v>31</v>
      </c>
      <c r="EL84" s="3" t="s">
        <v>31</v>
      </c>
      <c r="EM84" s="3" t="s">
        <v>31</v>
      </c>
      <c r="EN84" s="3" t="s">
        <v>31</v>
      </c>
      <c r="EO84" s="3" t="s">
        <v>31</v>
      </c>
      <c r="EP84" s="3" t="s">
        <v>31</v>
      </c>
      <c r="EQ84" s="3" t="s">
        <v>31</v>
      </c>
      <c r="ER84" s="3" t="s">
        <v>31</v>
      </c>
      <c r="ES84" s="3" t="s">
        <v>31</v>
      </c>
      <c r="ET84" s="3" t="s">
        <v>31</v>
      </c>
      <c r="EU84" s="3" t="s">
        <v>31</v>
      </c>
      <c r="EV84" s="3" t="s">
        <v>31</v>
      </c>
      <c r="EW84" s="3" t="s">
        <v>31</v>
      </c>
      <c r="EX84" s="3" t="s">
        <v>31</v>
      </c>
      <c r="EY84" s="3" t="s">
        <v>31</v>
      </c>
      <c r="EZ84" s="3" t="s">
        <v>31</v>
      </c>
      <c r="FA84" s="3" t="s">
        <v>31</v>
      </c>
      <c r="FB84" s="3" t="s">
        <v>31</v>
      </c>
      <c r="FC84" s="3" t="s">
        <v>31</v>
      </c>
      <c r="FD84" s="3" t="s">
        <v>31</v>
      </c>
      <c r="FE84" s="3" t="s">
        <v>31</v>
      </c>
      <c r="HM84" s="1" t="s">
        <v>33</v>
      </c>
      <c r="HN84" s="5"/>
      <c r="HO84" s="5"/>
    </row>
    <row r="85" spans="1:233" thickBot="1">
      <c r="A85" s="3">
        <v>5</v>
      </c>
      <c r="B85" s="3">
        <v>43673.97</v>
      </c>
      <c r="C85" s="3">
        <v>1907817813</v>
      </c>
      <c r="D85" s="2">
        <f>C85-B85*B85</f>
        <v>402157.43909978867</v>
      </c>
      <c r="E85" s="2">
        <f t="shared" ref="E85:E104" si="67">B85/(K85*A85)</f>
        <v>0.87347940000000002</v>
      </c>
      <c r="F85" s="2">
        <f t="shared" ref="F85:F104" si="68">B85-2.68*SQRT(D85)/SQRT(100)</f>
        <v>43504.015429876388</v>
      </c>
      <c r="G85" s="2">
        <f t="shared" ref="G85:G104" si="69">B85+2.68*SQRT(D85)/SQRT(100)</f>
        <v>43843.924570123614</v>
      </c>
      <c r="H85" s="2">
        <f>F85/(K85*A85)</f>
        <v>0.87008030859752772</v>
      </c>
      <c r="I85" s="2">
        <f>G85/(A85*K85)</f>
        <v>0.87687849140247232</v>
      </c>
      <c r="K85" s="3">
        <v>10000</v>
      </c>
      <c r="L85" s="3">
        <v>100000000</v>
      </c>
      <c r="N85" s="3">
        <v>0</v>
      </c>
      <c r="O85" s="3">
        <v>0</v>
      </c>
      <c r="P85" s="3">
        <v>3864.49</v>
      </c>
      <c r="Q85" s="3">
        <v>16089437.41</v>
      </c>
      <c r="R85" s="2">
        <f>Q85-P85*P85</f>
        <v>1155154.4499000013</v>
      </c>
      <c r="S85" s="2">
        <f>P85/K85</f>
        <v>0.38644899999999999</v>
      </c>
      <c r="T85" s="2">
        <f t="shared" ref="T85:T104" si="70">P85-2.68*SQRT(R85)/SQRT(100)</f>
        <v>3576.4486605891129</v>
      </c>
      <c r="U85" s="2">
        <f t="shared" ref="U85:U104" si="71">P85+2.68*SQRT(R85)/SQRT(100)</f>
        <v>4152.5313394108871</v>
      </c>
      <c r="V85" s="2">
        <f t="shared" ref="V85:V104" si="72">X85/K85</f>
        <v>2.4700000000000004E-4</v>
      </c>
      <c r="W85" s="2">
        <f t="shared" ref="W85:W104" si="73">1-Y85/(K85*A85)</f>
        <v>0.87357940000000001</v>
      </c>
      <c r="X85" s="3">
        <v>2.4700000000000002</v>
      </c>
      <c r="Y85" s="3">
        <v>6321.03</v>
      </c>
      <c r="Z85" s="3">
        <v>16712.71</v>
      </c>
      <c r="AA85" s="3">
        <v>297017483.89999998</v>
      </c>
      <c r="AB85" s="2">
        <f>AA85-Z85*Z85</f>
        <v>17702808.35589999</v>
      </c>
      <c r="AC85" s="5">
        <f>Z85-2.68*SQRT(AB85)/SQRT(500)</f>
        <v>16208.431008299143</v>
      </c>
      <c r="AD85" s="5">
        <f>Z85+2.68*SQRT(AB85)/SQRT(500)</f>
        <v>17216.988991700855</v>
      </c>
      <c r="AF85" s="3">
        <v>6.3231760000000001</v>
      </c>
      <c r="AG85" s="7">
        <v>5.7870370370370366E-5</v>
      </c>
      <c r="AH85" s="3">
        <v>1.1100000000000001</v>
      </c>
      <c r="AI85" s="3">
        <v>1.35</v>
      </c>
      <c r="AJ85" s="3">
        <v>3.17</v>
      </c>
      <c r="AK85" s="3">
        <v>15.71</v>
      </c>
      <c r="AL85" s="3">
        <v>5.31</v>
      </c>
      <c r="AM85" s="3">
        <v>46.83</v>
      </c>
      <c r="AN85" s="3">
        <v>6.06</v>
      </c>
      <c r="AO85" s="3">
        <v>63.36</v>
      </c>
      <c r="AP85" s="3">
        <v>7.01</v>
      </c>
      <c r="AQ85" s="3">
        <v>80.489999999999995</v>
      </c>
      <c r="AR85" s="3">
        <v>7.9</v>
      </c>
      <c r="AS85" s="3">
        <v>106.94</v>
      </c>
      <c r="AT85" s="3">
        <v>8.7899999999999991</v>
      </c>
      <c r="AU85" s="3">
        <v>123.01</v>
      </c>
      <c r="AV85" s="3">
        <v>10.67</v>
      </c>
      <c r="AW85" s="3">
        <v>190.33</v>
      </c>
      <c r="AX85" s="3">
        <v>12.59</v>
      </c>
      <c r="AY85" s="3">
        <v>270.77</v>
      </c>
      <c r="AZ85" s="3">
        <v>16.739999999999998</v>
      </c>
      <c r="BA85" s="3">
        <v>524.34</v>
      </c>
      <c r="BB85" s="3">
        <v>20.75</v>
      </c>
      <c r="BC85" s="3">
        <v>898.61</v>
      </c>
      <c r="BD85" s="3">
        <v>31.91</v>
      </c>
      <c r="BE85" s="3">
        <v>2588.0500000000002</v>
      </c>
      <c r="BF85" s="3">
        <v>44.52</v>
      </c>
      <c r="BG85" s="3">
        <v>4316.8</v>
      </c>
      <c r="BH85" s="3">
        <v>56.26</v>
      </c>
      <c r="BI85" s="3">
        <v>6145.82</v>
      </c>
      <c r="BJ85" s="3">
        <v>86.73</v>
      </c>
      <c r="BK85" s="3">
        <v>16598.009999999998</v>
      </c>
      <c r="BL85" s="3">
        <v>145.43</v>
      </c>
      <c r="BM85" s="3">
        <v>38622.629999999997</v>
      </c>
      <c r="BN85" s="3">
        <v>416.4</v>
      </c>
      <c r="BO85" s="3">
        <v>427800.84</v>
      </c>
      <c r="CH85" s="3">
        <v>2.61</v>
      </c>
      <c r="CI85" s="3">
        <v>11.03</v>
      </c>
      <c r="CJ85" s="3">
        <v>13.86</v>
      </c>
      <c r="CK85" s="3">
        <v>331.44</v>
      </c>
      <c r="CL85" s="3">
        <v>24.68</v>
      </c>
      <c r="CM85" s="3">
        <v>1066.48</v>
      </c>
      <c r="CN85" s="3">
        <v>28.37</v>
      </c>
      <c r="CO85" s="3">
        <v>1464.31</v>
      </c>
      <c r="CP85" s="3">
        <v>33.14</v>
      </c>
      <c r="CQ85" s="3">
        <v>1879.8</v>
      </c>
      <c r="CR85" s="3">
        <v>37.44</v>
      </c>
      <c r="CS85" s="3">
        <v>2504.88</v>
      </c>
      <c r="CT85" s="3">
        <v>42.06</v>
      </c>
      <c r="CU85" s="3">
        <v>2901.56</v>
      </c>
      <c r="CV85" s="3">
        <v>51.64</v>
      </c>
      <c r="CW85" s="3">
        <v>4602.42</v>
      </c>
      <c r="CX85" s="3">
        <v>61.12</v>
      </c>
      <c r="CY85" s="3">
        <v>6552.94</v>
      </c>
      <c r="CZ85" s="3">
        <v>81.819999999999993</v>
      </c>
      <c r="DA85" s="3">
        <v>12788.4</v>
      </c>
      <c r="DB85" s="3">
        <v>101.86</v>
      </c>
      <c r="DC85" s="3">
        <v>22110.04</v>
      </c>
      <c r="DD85" s="3">
        <v>157.72999999999999</v>
      </c>
      <c r="DE85" s="3">
        <v>64044.81</v>
      </c>
      <c r="DF85" s="3">
        <v>220.62</v>
      </c>
      <c r="DG85" s="3">
        <v>106880.64</v>
      </c>
      <c r="DH85" s="3">
        <v>279.16000000000003</v>
      </c>
      <c r="DI85" s="3">
        <v>152200.42000000001</v>
      </c>
      <c r="DJ85" s="3">
        <v>430.69</v>
      </c>
      <c r="DK85" s="3">
        <v>409989.01</v>
      </c>
      <c r="DL85" s="3">
        <v>722.04</v>
      </c>
      <c r="DM85" s="3">
        <v>948798.04</v>
      </c>
      <c r="DN85" s="3">
        <v>2011.13</v>
      </c>
      <c r="DO85" s="3">
        <v>9351291.0099999998</v>
      </c>
      <c r="DP85" s="2">
        <f>DO85-DN85*DN85</f>
        <v>5306647.1330999993</v>
      </c>
      <c r="DQ85" s="5">
        <f t="shared" ref="DQ85" si="74">DN85-2.68*SQRT(DP85)/SQRT(FW85)</f>
        <v>1393.760885379116</v>
      </c>
      <c r="DR85" s="5">
        <f t="shared" ref="DR85" si="75">DN85+2.68*SQRT(DP85)/SQRT(FW85)</f>
        <v>2628.499114620884</v>
      </c>
      <c r="EH85" s="3">
        <v>0.83209624000000004</v>
      </c>
      <c r="EI85" s="3">
        <v>0.90970594000000005</v>
      </c>
      <c r="EJ85" s="3">
        <v>0.92662628000000002</v>
      </c>
      <c r="EK85" s="3">
        <v>0.92938266999999997</v>
      </c>
      <c r="EL85" s="3">
        <v>0.93289792000000005</v>
      </c>
      <c r="EM85" s="3">
        <v>0.93534870000000003</v>
      </c>
      <c r="EN85" s="3">
        <v>0.93811818000000002</v>
      </c>
      <c r="EO85" s="3">
        <v>0.94172573999999998</v>
      </c>
      <c r="EP85" s="3">
        <v>0.94457681999999998</v>
      </c>
      <c r="EQ85" s="3">
        <v>0.94801574</v>
      </c>
      <c r="ER85" s="3">
        <v>0.95128531999999999</v>
      </c>
      <c r="ES85" s="3">
        <v>0.95493444999999999</v>
      </c>
      <c r="ET85" s="3">
        <v>0.95987743999999997</v>
      </c>
      <c r="EU85" s="3">
        <v>0.96263644999999998</v>
      </c>
      <c r="EV85" s="3">
        <v>0.96519783999999997</v>
      </c>
      <c r="EW85" s="3">
        <v>0.96843438999999998</v>
      </c>
      <c r="EX85" s="3">
        <v>0.97199860000000005</v>
      </c>
      <c r="FG85" s="3">
        <v>100</v>
      </c>
      <c r="FH85" s="3">
        <v>100</v>
      </c>
      <c r="FI85" s="3">
        <v>100</v>
      </c>
      <c r="FJ85" s="3">
        <v>100</v>
      </c>
      <c r="FK85" s="3">
        <v>100</v>
      </c>
      <c r="FL85" s="3">
        <v>100</v>
      </c>
      <c r="FM85" s="3">
        <v>100</v>
      </c>
      <c r="FN85" s="3">
        <v>100</v>
      </c>
      <c r="FO85" s="3">
        <v>100</v>
      </c>
      <c r="FP85" s="3">
        <v>100</v>
      </c>
      <c r="FQ85" s="3">
        <v>100</v>
      </c>
      <c r="FR85" s="3">
        <v>100</v>
      </c>
      <c r="FS85" s="3">
        <v>100</v>
      </c>
      <c r="FT85" s="3">
        <v>100</v>
      </c>
      <c r="FU85" s="3">
        <v>100</v>
      </c>
      <c r="FV85" s="3">
        <v>100</v>
      </c>
      <c r="FW85" s="3">
        <v>100</v>
      </c>
      <c r="GF85" s="3">
        <v>30493.35</v>
      </c>
      <c r="GG85" s="3">
        <v>11157.74</v>
      </c>
      <c r="GH85" s="3">
        <v>6673.55</v>
      </c>
      <c r="GI85" s="3">
        <v>5879.58</v>
      </c>
      <c r="GJ85" s="3">
        <v>5142.72</v>
      </c>
      <c r="GK85" s="3">
        <v>4428.91</v>
      </c>
      <c r="GL85" s="3">
        <v>3754.09</v>
      </c>
      <c r="GM85" s="3">
        <v>3132.38</v>
      </c>
      <c r="GN85" s="3">
        <v>2585.37</v>
      </c>
      <c r="GO85" s="3">
        <v>2089.86</v>
      </c>
      <c r="GP85" s="3">
        <v>1630.42</v>
      </c>
      <c r="GQ85" s="3">
        <v>1207.6300000000001</v>
      </c>
      <c r="GR85" s="3">
        <v>850.37</v>
      </c>
      <c r="GS85" s="3">
        <v>580.96</v>
      </c>
      <c r="GT85" s="3">
        <v>360.48</v>
      </c>
      <c r="GU85" s="3">
        <v>180.89</v>
      </c>
      <c r="GV85" s="3">
        <v>51.94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K85" s="3">
        <v>4.9893492300000002</v>
      </c>
      <c r="HL85" s="3">
        <v>24.894336490000001</v>
      </c>
      <c r="HM85" s="2">
        <f>HL85-HK85*HK85</f>
        <v>7.3075109840559094E-4</v>
      </c>
      <c r="HN85" s="5">
        <f t="shared" ref="HN85:HN104" si="76">HK85-2.68*SQRT(HM85)/SQRT(100)</f>
        <v>4.9821045445760577</v>
      </c>
      <c r="HO85" s="5">
        <f t="shared" ref="HO85:HO104" si="77">HK85+2.68*SQRT(HM85)/SQRT(100)</f>
        <v>4.9965939154239427</v>
      </c>
      <c r="HQ85" s="7">
        <v>5.7870370370370367E-6</v>
      </c>
      <c r="HR85" s="7">
        <v>5.7870370370370367E-6</v>
      </c>
      <c r="HS85" s="7">
        <v>5.7870370370370367E-6</v>
      </c>
      <c r="HT85" s="7">
        <v>5.7870370370370367E-6</v>
      </c>
      <c r="HU85" s="7">
        <v>5.7870370370370367E-6</v>
      </c>
      <c r="HV85" s="7">
        <v>5.7870370370370367E-6</v>
      </c>
      <c r="HW85" s="7">
        <v>5.7870370370370367E-6</v>
      </c>
      <c r="HX85" s="7">
        <v>5.7870370370370367E-6</v>
      </c>
      <c r="HY85" s="7">
        <v>5.7870370370370367E-6</v>
      </c>
    </row>
    <row r="86" spans="1:233" thickBot="1">
      <c r="A86" s="3">
        <v>10</v>
      </c>
      <c r="B86" s="3">
        <v>77066.649999999994</v>
      </c>
      <c r="C86" s="3">
        <v>5940641172</v>
      </c>
      <c r="D86" s="2">
        <f t="shared" ref="D86:D104" si="78">C86-B86*B86</f>
        <v>1372629.7775011063</v>
      </c>
      <c r="E86" s="2">
        <f t="shared" si="67"/>
        <v>0.77066649999999992</v>
      </c>
      <c r="F86" s="2">
        <f t="shared" si="68"/>
        <v>76752.663119479112</v>
      </c>
      <c r="G86" s="2">
        <f t="shared" si="69"/>
        <v>77380.636880520877</v>
      </c>
      <c r="H86" s="2">
        <f t="shared" ref="H86:H104" si="79">F86/(K86*A86)</f>
        <v>0.76752663119479114</v>
      </c>
      <c r="I86" s="2">
        <f t="shared" ref="I86:I104" si="80">G86/(A86*K86)</f>
        <v>0.77380636880520881</v>
      </c>
      <c r="K86" s="3">
        <v>10000</v>
      </c>
      <c r="L86" s="3">
        <v>100000000</v>
      </c>
      <c r="N86" s="3">
        <v>0</v>
      </c>
      <c r="O86" s="3">
        <v>0</v>
      </c>
      <c r="P86" s="3">
        <v>895.55</v>
      </c>
      <c r="Q86" s="3">
        <v>7583303.29</v>
      </c>
      <c r="R86" s="2">
        <f t="shared" ref="R86:R104" si="81">Q86-P86*P86</f>
        <v>6781293.4874999998</v>
      </c>
      <c r="S86" s="2">
        <f t="shared" ref="S86:S104" si="82">P86/K86</f>
        <v>8.9554999999999996E-2</v>
      </c>
      <c r="T86" s="2">
        <f t="shared" si="70"/>
        <v>197.65342926318931</v>
      </c>
      <c r="U86" s="2">
        <f t="shared" si="71"/>
        <v>1593.4465707368106</v>
      </c>
      <c r="V86" s="2">
        <f t="shared" si="72"/>
        <v>1.1E-5</v>
      </c>
      <c r="W86" s="2">
        <f t="shared" si="73"/>
        <v>0.77076650000000002</v>
      </c>
      <c r="X86" s="3">
        <v>0.11</v>
      </c>
      <c r="Y86" s="3">
        <v>22923.35</v>
      </c>
      <c r="Z86" s="3">
        <v>7020.64</v>
      </c>
      <c r="AA86" s="3">
        <v>462356428.89999998</v>
      </c>
      <c r="AB86" s="2">
        <f t="shared" ref="AB86:AB104" si="83">AA86-Z86*Z86</f>
        <v>413067042.89039999</v>
      </c>
      <c r="AC86" s="5">
        <f>Z86-2.68*SQRT(AB86)/SQRT(500)</f>
        <v>4584.7365828440543</v>
      </c>
      <c r="AD86" s="5">
        <f>Z86+2.68*SQRT(AB86)/SQRT(500)</f>
        <v>9456.5434171559464</v>
      </c>
      <c r="AF86" s="3">
        <v>11.624326</v>
      </c>
      <c r="AG86" s="7">
        <v>1.0300925925925927E-4</v>
      </c>
      <c r="AH86" s="3">
        <v>1.01</v>
      </c>
      <c r="AI86" s="3">
        <v>1.03</v>
      </c>
      <c r="AJ86" s="3">
        <v>1.67</v>
      </c>
      <c r="AK86" s="3">
        <v>3.83</v>
      </c>
      <c r="AL86" s="3">
        <v>2.5099999999999998</v>
      </c>
      <c r="AM86" s="3">
        <v>11.97</v>
      </c>
      <c r="AN86" s="3">
        <v>2.71</v>
      </c>
      <c r="AO86" s="3">
        <v>13.77</v>
      </c>
      <c r="AP86" s="3">
        <v>3.08</v>
      </c>
      <c r="AQ86" s="3">
        <v>17.28</v>
      </c>
      <c r="AR86" s="3">
        <v>3.49</v>
      </c>
      <c r="AS86" s="3">
        <v>21.59</v>
      </c>
      <c r="AT86" s="3">
        <v>4.45</v>
      </c>
      <c r="AU86" s="3">
        <v>39.71</v>
      </c>
      <c r="AV86" s="3">
        <v>5.33</v>
      </c>
      <c r="AW86" s="3">
        <v>55.43</v>
      </c>
      <c r="AX86" s="3">
        <v>7.12</v>
      </c>
      <c r="AY86" s="3">
        <v>95.32</v>
      </c>
      <c r="AZ86" s="3">
        <v>9.4600000000000009</v>
      </c>
      <c r="BA86" s="3">
        <v>176</v>
      </c>
      <c r="BB86" s="3">
        <v>12.11</v>
      </c>
      <c r="BC86" s="3">
        <v>266.51</v>
      </c>
      <c r="BD86" s="3">
        <v>14.44</v>
      </c>
      <c r="BE86" s="3">
        <v>408.5</v>
      </c>
      <c r="BF86" s="3">
        <v>17.54</v>
      </c>
      <c r="BG86" s="3">
        <v>531.4</v>
      </c>
      <c r="BH86" s="3">
        <v>24.69</v>
      </c>
      <c r="BI86" s="3">
        <v>974.91</v>
      </c>
      <c r="BJ86" s="3">
        <v>37.71</v>
      </c>
      <c r="BK86" s="3">
        <v>2466.5700000000002</v>
      </c>
      <c r="BL86" s="3">
        <v>66.430000000000007</v>
      </c>
      <c r="BM86" s="3">
        <v>7446.39</v>
      </c>
      <c r="BN86" s="3">
        <v>166.88</v>
      </c>
      <c r="BO86" s="3">
        <v>53135.360000000001</v>
      </c>
      <c r="CH86" s="3">
        <v>2.75</v>
      </c>
      <c r="CI86" s="3">
        <v>12.43</v>
      </c>
      <c r="CJ86" s="3">
        <v>11.5</v>
      </c>
      <c r="CK86" s="3">
        <v>245.74</v>
      </c>
      <c r="CL86" s="3">
        <v>20.170000000000002</v>
      </c>
      <c r="CM86" s="3">
        <v>973.31</v>
      </c>
      <c r="CN86" s="3">
        <v>22.44</v>
      </c>
      <c r="CO86" s="3">
        <v>1150.3800000000001</v>
      </c>
      <c r="CP86" s="3">
        <v>26.3</v>
      </c>
      <c r="CQ86" s="3">
        <v>1456.84</v>
      </c>
      <c r="CR86" s="3">
        <v>30.31</v>
      </c>
      <c r="CS86" s="3">
        <v>1834.21</v>
      </c>
      <c r="CT86" s="3">
        <v>39.79</v>
      </c>
      <c r="CU86" s="3">
        <v>3546.79</v>
      </c>
      <c r="CV86" s="3">
        <v>48.67</v>
      </c>
      <c r="CW86" s="3">
        <v>5018.97</v>
      </c>
      <c r="CX86" s="3">
        <v>66.53</v>
      </c>
      <c r="CY86" s="3">
        <v>8857.23</v>
      </c>
      <c r="CZ86" s="3">
        <v>89.53</v>
      </c>
      <c r="DA86" s="3">
        <v>16647.53</v>
      </c>
      <c r="DB86" s="3">
        <v>116.34</v>
      </c>
      <c r="DC86" s="3">
        <v>25466.78</v>
      </c>
      <c r="DD86" s="3">
        <v>139.78</v>
      </c>
      <c r="DE86" s="3">
        <v>39470.839999999997</v>
      </c>
      <c r="DF86" s="3">
        <v>171.05</v>
      </c>
      <c r="DG86" s="3">
        <v>51563.81</v>
      </c>
      <c r="DH86" s="3">
        <v>242.72</v>
      </c>
      <c r="DI86" s="3">
        <v>95255.22</v>
      </c>
      <c r="DJ86" s="3">
        <v>372.93</v>
      </c>
      <c r="DK86" s="3">
        <v>242994.77</v>
      </c>
      <c r="DL86" s="3">
        <v>659.68</v>
      </c>
      <c r="DM86" s="3">
        <v>736614.44</v>
      </c>
      <c r="DN86" s="3">
        <v>1646.26</v>
      </c>
      <c r="DO86" s="3">
        <v>5075586</v>
      </c>
      <c r="DP86" s="2">
        <f t="shared" ref="DP86:DP104" si="84">DO86-DN86*DN86</f>
        <v>2365414.0123999999</v>
      </c>
      <c r="DQ86" s="5">
        <f t="shared" ref="DQ86:DQ104" si="85">DN86-2.68*SQRT(DP86)/SQRT(FW86)</f>
        <v>1234.0786127120518</v>
      </c>
      <c r="DR86" s="5">
        <f t="shared" ref="DR86:DR104" si="86">DN86+2.68*SQRT(DP86)/SQRT(FW86)</f>
        <v>2058.4413872879481</v>
      </c>
      <c r="EH86" s="3">
        <v>0.83156275000000002</v>
      </c>
      <c r="EI86" s="3">
        <v>0.91103867000000005</v>
      </c>
      <c r="EJ86" s="3">
        <v>0.92582739000000003</v>
      </c>
      <c r="EK86" s="3">
        <v>0.92840135999999995</v>
      </c>
      <c r="EL86" s="3">
        <v>0.93224470000000004</v>
      </c>
      <c r="EM86" s="3">
        <v>0.93456549</v>
      </c>
      <c r="EN86" s="3">
        <v>0.93923409999999996</v>
      </c>
      <c r="EO86" s="3">
        <v>0.94271112999999995</v>
      </c>
      <c r="EP86" s="3">
        <v>0.94529331999999999</v>
      </c>
      <c r="EQ86" s="3">
        <v>0.94940654999999996</v>
      </c>
      <c r="ER86" s="3">
        <v>0.95350060000000003</v>
      </c>
      <c r="ES86" s="3">
        <v>0.95641403999999997</v>
      </c>
      <c r="ET86" s="3">
        <v>0.95926370000000005</v>
      </c>
      <c r="EU86" s="3">
        <v>0.96245561999999996</v>
      </c>
      <c r="EV86" s="3">
        <v>0.96539282999999998</v>
      </c>
      <c r="EW86" s="3">
        <v>0.96843210000000002</v>
      </c>
      <c r="EX86" s="3">
        <v>0.97183538999999997</v>
      </c>
      <c r="FG86" s="3">
        <v>100</v>
      </c>
      <c r="FH86" s="3">
        <v>100</v>
      </c>
      <c r="FI86" s="3">
        <v>100</v>
      </c>
      <c r="FJ86" s="3">
        <v>100</v>
      </c>
      <c r="FK86" s="3">
        <v>100</v>
      </c>
      <c r="FL86" s="3">
        <v>100</v>
      </c>
      <c r="FM86" s="3">
        <v>100</v>
      </c>
      <c r="FN86" s="3">
        <v>100</v>
      </c>
      <c r="FO86" s="3">
        <v>100</v>
      </c>
      <c r="FP86" s="3">
        <v>100</v>
      </c>
      <c r="FQ86" s="3">
        <v>100</v>
      </c>
      <c r="FR86" s="3">
        <v>100</v>
      </c>
      <c r="FS86" s="3">
        <v>100</v>
      </c>
      <c r="FT86" s="3">
        <v>100</v>
      </c>
      <c r="FU86" s="3">
        <v>100</v>
      </c>
      <c r="FV86" s="3">
        <v>100</v>
      </c>
      <c r="FW86" s="3">
        <v>100</v>
      </c>
      <c r="GF86" s="3">
        <v>83814.460000000006</v>
      </c>
      <c r="GG86" s="3">
        <v>28742.89</v>
      </c>
      <c r="GH86" s="3">
        <v>16945.55</v>
      </c>
      <c r="GI86" s="3">
        <v>14885.38</v>
      </c>
      <c r="GJ86" s="3">
        <v>12997.38</v>
      </c>
      <c r="GK86" s="3">
        <v>11154.17</v>
      </c>
      <c r="GL86" s="3">
        <v>9423.75</v>
      </c>
      <c r="GM86" s="3">
        <v>7843</v>
      </c>
      <c r="GN86" s="3">
        <v>6462.41</v>
      </c>
      <c r="GO86" s="3">
        <v>5220.5600000000004</v>
      </c>
      <c r="GP86" s="3">
        <v>4071.41</v>
      </c>
      <c r="GQ86" s="3">
        <v>3021.37</v>
      </c>
      <c r="GR86" s="3">
        <v>2134.25</v>
      </c>
      <c r="GS86" s="3">
        <v>1456.64</v>
      </c>
      <c r="GT86" s="3">
        <v>901.92</v>
      </c>
      <c r="GU86" s="3">
        <v>452.71</v>
      </c>
      <c r="GV86" s="3">
        <v>128.71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K86" s="3">
        <v>8.8831553000000003</v>
      </c>
      <c r="HL86" s="3">
        <v>78.911271400000004</v>
      </c>
      <c r="HM86" s="2">
        <f t="shared" ref="HM86:HM104" si="87">HL86-HK86*HK86</f>
        <v>8.2331608190600036E-4</v>
      </c>
      <c r="HN86" s="5">
        <f t="shared" si="76"/>
        <v>8.8754654460178486</v>
      </c>
      <c r="HO86" s="5">
        <f t="shared" si="77"/>
        <v>8.890845153982152</v>
      </c>
      <c r="HQ86" s="7">
        <v>1.0416666666666666E-5</v>
      </c>
      <c r="HR86" s="7">
        <v>1.0416666666666666E-5</v>
      </c>
      <c r="HS86" s="7">
        <v>1.0416666666666666E-5</v>
      </c>
      <c r="HT86" s="7">
        <v>1.0416666666666666E-5</v>
      </c>
      <c r="HU86" s="7">
        <v>1.0416666666666666E-5</v>
      </c>
      <c r="HV86" s="7">
        <v>1.0416666666666666E-5</v>
      </c>
      <c r="HW86" s="7">
        <v>1.0416666666666666E-5</v>
      </c>
      <c r="HX86" s="7">
        <v>1.0416666666666666E-5</v>
      </c>
      <c r="HY86" s="7">
        <v>1.0416666666666666E-5</v>
      </c>
    </row>
    <row r="87" spans="1:233" thickBot="1">
      <c r="A87" s="3">
        <v>15</v>
      </c>
      <c r="B87" s="3">
        <v>114576.17</v>
      </c>
      <c r="C87" s="3">
        <v>13128401227</v>
      </c>
      <c r="D87" s="2">
        <f t="shared" si="78"/>
        <v>702495.13109970093</v>
      </c>
      <c r="E87" s="2">
        <f t="shared" si="67"/>
        <v>0.76384113333333337</v>
      </c>
      <c r="F87" s="2">
        <f t="shared" si="68"/>
        <v>114351.54584658789</v>
      </c>
      <c r="G87" s="2">
        <f t="shared" si="69"/>
        <v>114800.79415341211</v>
      </c>
      <c r="H87" s="2">
        <f t="shared" si="79"/>
        <v>0.76234363897725266</v>
      </c>
      <c r="I87" s="2">
        <f t="shared" si="80"/>
        <v>0.76533862768941407</v>
      </c>
      <c r="K87" s="3">
        <v>10000</v>
      </c>
      <c r="L87" s="3">
        <v>100000000</v>
      </c>
      <c r="N87" s="3">
        <v>0</v>
      </c>
      <c r="O87" s="3">
        <v>0</v>
      </c>
      <c r="P87" s="3">
        <v>0</v>
      </c>
      <c r="Q87" s="3">
        <v>0</v>
      </c>
      <c r="R87" s="2">
        <f t="shared" si="81"/>
        <v>0</v>
      </c>
      <c r="S87" s="2">
        <f t="shared" si="82"/>
        <v>0</v>
      </c>
      <c r="T87" s="2">
        <f t="shared" si="70"/>
        <v>0</v>
      </c>
      <c r="U87" s="2">
        <f t="shared" si="71"/>
        <v>0</v>
      </c>
      <c r="V87" s="2">
        <f t="shared" si="72"/>
        <v>0</v>
      </c>
      <c r="W87" s="2">
        <f t="shared" si="73"/>
        <v>0.76394113333333336</v>
      </c>
      <c r="X87" s="3">
        <v>0</v>
      </c>
      <c r="Y87" s="3">
        <v>35408.83</v>
      </c>
      <c r="Z87" s="3">
        <v>0</v>
      </c>
      <c r="AA87" s="3">
        <v>0</v>
      </c>
      <c r="AB87" s="2">
        <f t="shared" si="83"/>
        <v>0</v>
      </c>
      <c r="AC87" s="5">
        <f t="shared" ref="AC87:AC104" si="88">Z87-2.68*SQRT(AB87)/SQRT(500)</f>
        <v>0</v>
      </c>
      <c r="AD87" s="5">
        <f t="shared" ref="AD87:AD104" si="89">Z87+2.68*SQRT(AB87)/SQRT(500)</f>
        <v>0</v>
      </c>
      <c r="AF87" s="3">
        <v>11.911085399999999</v>
      </c>
      <c r="AG87" s="7">
        <v>1.4814814814814815E-4</v>
      </c>
      <c r="AH87" s="3">
        <v>1.01</v>
      </c>
      <c r="AI87" s="3">
        <v>1.03</v>
      </c>
      <c r="AJ87" s="3">
        <v>1.42</v>
      </c>
      <c r="AK87" s="3">
        <v>2.44</v>
      </c>
      <c r="AL87" s="3">
        <v>2.12</v>
      </c>
      <c r="AM87" s="3">
        <v>6.34</v>
      </c>
      <c r="AN87" s="3">
        <v>2.2999999999999998</v>
      </c>
      <c r="AO87" s="3">
        <v>7.64</v>
      </c>
      <c r="AP87" s="3">
        <v>2.7</v>
      </c>
      <c r="AQ87" s="3">
        <v>11.3</v>
      </c>
      <c r="AR87" s="3">
        <v>3.16</v>
      </c>
      <c r="AS87" s="3">
        <v>15.66</v>
      </c>
      <c r="AT87" s="3">
        <v>3.49</v>
      </c>
      <c r="AU87" s="3">
        <v>18.97</v>
      </c>
      <c r="AV87" s="3">
        <v>3.97</v>
      </c>
      <c r="AW87" s="3">
        <v>25.63</v>
      </c>
      <c r="AX87" s="3">
        <v>4.3099999999999996</v>
      </c>
      <c r="AY87" s="3">
        <v>30.79</v>
      </c>
      <c r="AZ87" s="3">
        <v>5.73</v>
      </c>
      <c r="BA87" s="3">
        <v>53.41</v>
      </c>
      <c r="BB87" s="3">
        <v>7.88</v>
      </c>
      <c r="BC87" s="3">
        <v>112.66</v>
      </c>
      <c r="BD87" s="3">
        <v>11.23</v>
      </c>
      <c r="BE87" s="3">
        <v>244.57</v>
      </c>
      <c r="BF87" s="3">
        <v>16.3</v>
      </c>
      <c r="BG87" s="3">
        <v>466.74</v>
      </c>
      <c r="BH87" s="3">
        <v>22.4</v>
      </c>
      <c r="BI87" s="3">
        <v>797.64</v>
      </c>
      <c r="BJ87" s="3">
        <v>32.090000000000003</v>
      </c>
      <c r="BK87" s="3">
        <v>1675.61</v>
      </c>
      <c r="BL87" s="3">
        <v>53.36</v>
      </c>
      <c r="BM87" s="3">
        <v>5316.64</v>
      </c>
      <c r="BN87" s="3">
        <v>128.54</v>
      </c>
      <c r="BO87" s="3">
        <v>33667.22</v>
      </c>
      <c r="CH87" s="3">
        <v>3.18</v>
      </c>
      <c r="CI87" s="3">
        <v>18.079999999999998</v>
      </c>
      <c r="CJ87" s="3">
        <v>12.33</v>
      </c>
      <c r="CK87" s="3">
        <v>265.67</v>
      </c>
      <c r="CL87" s="3">
        <v>23.73</v>
      </c>
      <c r="CM87" s="3">
        <v>998.67</v>
      </c>
      <c r="CN87" s="3">
        <v>26.34</v>
      </c>
      <c r="CO87" s="3">
        <v>1241.24</v>
      </c>
      <c r="CP87" s="3">
        <v>32.42</v>
      </c>
      <c r="CQ87" s="3">
        <v>1940.38</v>
      </c>
      <c r="CR87" s="3">
        <v>39.69</v>
      </c>
      <c r="CS87" s="3">
        <v>2845.21</v>
      </c>
      <c r="CT87" s="3">
        <v>45.17</v>
      </c>
      <c r="CU87" s="3">
        <v>3547.41</v>
      </c>
      <c r="CV87" s="3">
        <v>52.39</v>
      </c>
      <c r="CW87" s="3">
        <v>4947.71</v>
      </c>
      <c r="CX87" s="3">
        <v>57.75</v>
      </c>
      <c r="CY87" s="3">
        <v>6051.51</v>
      </c>
      <c r="CZ87" s="3">
        <v>78.91</v>
      </c>
      <c r="DA87" s="3">
        <v>10802.99</v>
      </c>
      <c r="DB87" s="3">
        <v>110.71</v>
      </c>
      <c r="DC87" s="3">
        <v>23488.41</v>
      </c>
      <c r="DD87" s="3">
        <v>161.06</v>
      </c>
      <c r="DE87" s="3">
        <v>52503.18</v>
      </c>
      <c r="DF87" s="3">
        <v>237.6</v>
      </c>
      <c r="DG87" s="3">
        <v>101550.64</v>
      </c>
      <c r="DH87" s="3">
        <v>329.77</v>
      </c>
      <c r="DI87" s="3">
        <v>175376.91</v>
      </c>
      <c r="DJ87" s="3">
        <v>474.84</v>
      </c>
      <c r="DK87" s="3">
        <v>370422.68</v>
      </c>
      <c r="DL87" s="3">
        <v>791.67</v>
      </c>
      <c r="DM87" s="3">
        <v>1163339.71</v>
      </c>
      <c r="DN87" s="3">
        <v>1898.76</v>
      </c>
      <c r="DO87" s="3">
        <v>7162576.6399999997</v>
      </c>
      <c r="DP87" s="2">
        <f t="shared" si="84"/>
        <v>3557287.1023999997</v>
      </c>
      <c r="DQ87" s="5">
        <f t="shared" si="85"/>
        <v>1393.2913176439338</v>
      </c>
      <c r="DR87" s="5">
        <f t="shared" si="86"/>
        <v>2404.2286823560662</v>
      </c>
      <c r="EH87" s="3">
        <v>0.83318795999999995</v>
      </c>
      <c r="EI87" s="3">
        <v>0.90600791000000003</v>
      </c>
      <c r="EJ87" s="3">
        <v>0.92408776000000004</v>
      </c>
      <c r="EK87" s="3">
        <v>0.92633586999999995</v>
      </c>
      <c r="EL87" s="3">
        <v>0.93043746999999999</v>
      </c>
      <c r="EM87" s="3">
        <v>0.93392238000000005</v>
      </c>
      <c r="EN87" s="3">
        <v>0.93880193999999995</v>
      </c>
      <c r="EO87" s="3">
        <v>0.94272937999999995</v>
      </c>
      <c r="EP87" s="3">
        <v>0.94467904999999996</v>
      </c>
      <c r="EQ87" s="3">
        <v>0.94774153000000005</v>
      </c>
      <c r="ER87" s="3">
        <v>0.95122671999999997</v>
      </c>
      <c r="ES87" s="3">
        <v>0.95489411999999996</v>
      </c>
      <c r="ET87" s="3">
        <v>0.95838219999999996</v>
      </c>
      <c r="EU87" s="3">
        <v>0.96188291000000004</v>
      </c>
      <c r="EV87" s="3">
        <v>0.96527825</v>
      </c>
      <c r="EW87" s="3">
        <v>0.96812712999999995</v>
      </c>
      <c r="EX87" s="3">
        <v>0.97192239000000002</v>
      </c>
      <c r="FG87" s="3">
        <v>100</v>
      </c>
      <c r="FH87" s="3">
        <v>100</v>
      </c>
      <c r="FI87" s="3">
        <v>100</v>
      </c>
      <c r="FJ87" s="3">
        <v>100</v>
      </c>
      <c r="FK87" s="3">
        <v>100</v>
      </c>
      <c r="FL87" s="3">
        <v>100</v>
      </c>
      <c r="FM87" s="3">
        <v>100</v>
      </c>
      <c r="FN87" s="3">
        <v>100</v>
      </c>
      <c r="FO87" s="3">
        <v>100</v>
      </c>
      <c r="FP87" s="3">
        <v>100</v>
      </c>
      <c r="FQ87" s="3">
        <v>100</v>
      </c>
      <c r="FR87" s="3">
        <v>100</v>
      </c>
      <c r="FS87" s="3">
        <v>100</v>
      </c>
      <c r="FT87" s="3">
        <v>100</v>
      </c>
      <c r="FU87" s="3">
        <v>100</v>
      </c>
      <c r="FV87" s="3">
        <v>100</v>
      </c>
      <c r="FW87" s="3">
        <v>100</v>
      </c>
      <c r="GF87" s="3">
        <v>163297.9</v>
      </c>
      <c r="GG87" s="3">
        <v>54656.15</v>
      </c>
      <c r="GH87" s="3">
        <v>32084.71</v>
      </c>
      <c r="GI87" s="3">
        <v>28150.16</v>
      </c>
      <c r="GJ87" s="3">
        <v>24555.45</v>
      </c>
      <c r="GK87" s="3">
        <v>21060.880000000001</v>
      </c>
      <c r="GL87" s="3">
        <v>17781.3</v>
      </c>
      <c r="GM87" s="3">
        <v>14771.49</v>
      </c>
      <c r="GN87" s="3">
        <v>12154.1</v>
      </c>
      <c r="GO87" s="3">
        <v>9799.16</v>
      </c>
      <c r="GP87" s="3">
        <v>7619.22</v>
      </c>
      <c r="GQ87" s="3">
        <v>5638.4</v>
      </c>
      <c r="GR87" s="3">
        <v>3974.88</v>
      </c>
      <c r="GS87" s="3">
        <v>2712.61</v>
      </c>
      <c r="GT87" s="3">
        <v>1676.25</v>
      </c>
      <c r="GU87" s="3">
        <v>836.5</v>
      </c>
      <c r="GV87" s="3">
        <v>234.11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K87" s="3">
        <v>12.85883265</v>
      </c>
      <c r="HL87" s="3">
        <v>165.35021589999999</v>
      </c>
      <c r="HM87" s="2">
        <f t="shared" si="87"/>
        <v>6.3877929397904154E-4</v>
      </c>
      <c r="HN87" s="5">
        <f t="shared" si="76"/>
        <v>12.852059195636771</v>
      </c>
      <c r="HO87" s="5">
        <f t="shared" si="77"/>
        <v>12.865606104363229</v>
      </c>
      <c r="HQ87" s="7">
        <v>1.5046296296296298E-5</v>
      </c>
      <c r="HR87" s="7">
        <v>1.5046296296296298E-5</v>
      </c>
      <c r="HS87" s="7">
        <v>1.5046296296296298E-5</v>
      </c>
      <c r="HT87" s="7">
        <v>1.5046296296296298E-5</v>
      </c>
      <c r="HU87" s="7">
        <v>1.5046296296296298E-5</v>
      </c>
      <c r="HV87" s="7">
        <v>1.5046296296296298E-5</v>
      </c>
      <c r="HW87" s="7">
        <v>1.5046296296296298E-5</v>
      </c>
      <c r="HX87" s="7">
        <v>1.5046296296296298E-5</v>
      </c>
      <c r="HY87" s="7">
        <v>1.5046296296296298E-5</v>
      </c>
    </row>
    <row r="88" spans="1:233" thickBot="1">
      <c r="A88" s="3">
        <v>20</v>
      </c>
      <c r="B88" s="3">
        <v>152011.6</v>
      </c>
      <c r="C88" s="3">
        <v>23108824745</v>
      </c>
      <c r="D88" s="2">
        <f t="shared" si="78"/>
        <v>1298210.4399986267</v>
      </c>
      <c r="E88" s="2">
        <f t="shared" si="67"/>
        <v>0.76005800000000001</v>
      </c>
      <c r="F88" s="2">
        <f t="shared" si="68"/>
        <v>151706.24337792926</v>
      </c>
      <c r="G88" s="2">
        <f t="shared" si="69"/>
        <v>152316.95662207075</v>
      </c>
      <c r="H88" s="2">
        <f t="shared" si="79"/>
        <v>0.75853121688964631</v>
      </c>
      <c r="I88" s="2">
        <f t="shared" si="80"/>
        <v>0.76158478311035371</v>
      </c>
      <c r="K88" s="3">
        <v>10000</v>
      </c>
      <c r="L88" s="3">
        <v>100000000</v>
      </c>
      <c r="N88" s="3">
        <v>0</v>
      </c>
      <c r="O88" s="3">
        <v>0</v>
      </c>
      <c r="P88" s="3">
        <v>0</v>
      </c>
      <c r="Q88" s="3">
        <v>0</v>
      </c>
      <c r="R88" s="2">
        <f t="shared" si="81"/>
        <v>0</v>
      </c>
      <c r="S88" s="2">
        <f t="shared" si="82"/>
        <v>0</v>
      </c>
      <c r="T88" s="2">
        <f t="shared" si="70"/>
        <v>0</v>
      </c>
      <c r="U88" s="2">
        <f t="shared" si="71"/>
        <v>0</v>
      </c>
      <c r="V88" s="2">
        <f t="shared" si="72"/>
        <v>0</v>
      </c>
      <c r="W88" s="2">
        <f t="shared" si="73"/>
        <v>0.760158</v>
      </c>
      <c r="X88" s="3">
        <v>0</v>
      </c>
      <c r="Y88" s="3">
        <v>47968.4</v>
      </c>
      <c r="Z88" s="3">
        <v>0</v>
      </c>
      <c r="AA88" s="3">
        <v>0</v>
      </c>
      <c r="AB88" s="2">
        <f t="shared" si="83"/>
        <v>0</v>
      </c>
      <c r="AC88" s="5">
        <f t="shared" si="88"/>
        <v>0</v>
      </c>
      <c r="AD88" s="5">
        <f t="shared" si="89"/>
        <v>0</v>
      </c>
      <c r="AF88" s="3">
        <v>12.13887525</v>
      </c>
      <c r="AG88" s="7">
        <v>1.9560185185185183E-4</v>
      </c>
      <c r="AH88" s="3">
        <v>1</v>
      </c>
      <c r="AI88" s="3">
        <v>1</v>
      </c>
      <c r="AJ88" s="3">
        <v>1.23</v>
      </c>
      <c r="AK88" s="3">
        <v>1.79</v>
      </c>
      <c r="AL88" s="3">
        <v>1.62</v>
      </c>
      <c r="AM88" s="3">
        <v>3.34</v>
      </c>
      <c r="AN88" s="3">
        <v>1.87</v>
      </c>
      <c r="AO88" s="3">
        <v>4.91</v>
      </c>
      <c r="AP88" s="3">
        <v>2.08</v>
      </c>
      <c r="AQ88" s="3">
        <v>6.42</v>
      </c>
      <c r="AR88" s="3">
        <v>2.36</v>
      </c>
      <c r="AS88" s="3">
        <v>8.4600000000000009</v>
      </c>
      <c r="AT88" s="3">
        <v>2.89</v>
      </c>
      <c r="AU88" s="3">
        <v>13.79</v>
      </c>
      <c r="AV88" s="3">
        <v>3.65</v>
      </c>
      <c r="AW88" s="3">
        <v>22.59</v>
      </c>
      <c r="AX88" s="3">
        <v>4.25</v>
      </c>
      <c r="AY88" s="3">
        <v>36.53</v>
      </c>
      <c r="AZ88" s="3">
        <v>4.9800000000000004</v>
      </c>
      <c r="BA88" s="3">
        <v>49.52</v>
      </c>
      <c r="BB88" s="3">
        <v>5.84</v>
      </c>
      <c r="BC88" s="3">
        <v>64.959999999999994</v>
      </c>
      <c r="BD88" s="3">
        <v>7.63</v>
      </c>
      <c r="BE88" s="3">
        <v>121.37</v>
      </c>
      <c r="BF88" s="3">
        <v>9.89</v>
      </c>
      <c r="BG88" s="3">
        <v>190.69</v>
      </c>
      <c r="BH88" s="3">
        <v>13.79</v>
      </c>
      <c r="BI88" s="3">
        <v>344.89</v>
      </c>
      <c r="BJ88" s="3">
        <v>18.47</v>
      </c>
      <c r="BK88" s="3">
        <v>592.03</v>
      </c>
      <c r="BL88" s="3">
        <v>34.08</v>
      </c>
      <c r="BM88" s="3">
        <v>2056.64</v>
      </c>
      <c r="BN88" s="3">
        <v>90.99</v>
      </c>
      <c r="BO88" s="3">
        <v>15964.03</v>
      </c>
      <c r="CH88" s="3">
        <v>2.61</v>
      </c>
      <c r="CI88" s="3">
        <v>12.03</v>
      </c>
      <c r="CJ88" s="3">
        <v>11.97</v>
      </c>
      <c r="CK88" s="3">
        <v>267.07</v>
      </c>
      <c r="CL88" s="3">
        <v>20.65</v>
      </c>
      <c r="CM88" s="3">
        <v>745.63</v>
      </c>
      <c r="CN88" s="3">
        <v>25.35</v>
      </c>
      <c r="CO88" s="3">
        <v>1225.6300000000001</v>
      </c>
      <c r="CP88" s="3">
        <v>30.05</v>
      </c>
      <c r="CQ88" s="3">
        <v>1746.03</v>
      </c>
      <c r="CR88" s="3">
        <v>35.99</v>
      </c>
      <c r="CS88" s="3">
        <v>2500.4499999999998</v>
      </c>
      <c r="CT88" s="3">
        <v>46.78</v>
      </c>
      <c r="CU88" s="3">
        <v>4404.9399999999996</v>
      </c>
      <c r="CV88" s="3">
        <v>63.07</v>
      </c>
      <c r="CW88" s="3">
        <v>7800.19</v>
      </c>
      <c r="CX88" s="3">
        <v>74.989999999999995</v>
      </c>
      <c r="CY88" s="3">
        <v>13231.15</v>
      </c>
      <c r="CZ88" s="3">
        <v>89.87</v>
      </c>
      <c r="DA88" s="3">
        <v>18178.830000000002</v>
      </c>
      <c r="DB88" s="3">
        <v>107.46</v>
      </c>
      <c r="DC88" s="3">
        <v>24033</v>
      </c>
      <c r="DD88" s="3">
        <v>143.18</v>
      </c>
      <c r="DE88" s="3">
        <v>45627.32</v>
      </c>
      <c r="DF88" s="3">
        <v>188.62</v>
      </c>
      <c r="DG88" s="3">
        <v>72612.14</v>
      </c>
      <c r="DH88" s="3">
        <v>266.29000000000002</v>
      </c>
      <c r="DI88" s="3">
        <v>132527.87</v>
      </c>
      <c r="DJ88" s="3">
        <v>359.89</v>
      </c>
      <c r="DK88" s="3">
        <v>229842.49</v>
      </c>
      <c r="DL88" s="3">
        <v>672.1</v>
      </c>
      <c r="DM88" s="3">
        <v>808366.07999999996</v>
      </c>
      <c r="DN88" s="3">
        <v>1796.03</v>
      </c>
      <c r="DO88" s="3">
        <v>6171209.8099999996</v>
      </c>
      <c r="DP88" s="2">
        <f t="shared" si="84"/>
        <v>2945486.0490999995</v>
      </c>
      <c r="DQ88" s="5">
        <f t="shared" si="85"/>
        <v>1336.0771872131245</v>
      </c>
      <c r="DR88" s="5">
        <f t="shared" si="86"/>
        <v>2255.9828127868755</v>
      </c>
      <c r="EH88" s="3">
        <v>0.83659941000000004</v>
      </c>
      <c r="EI88" s="3">
        <v>0.90911684000000004</v>
      </c>
      <c r="EJ88" s="3">
        <v>0.92518469999999997</v>
      </c>
      <c r="EK88" s="3">
        <v>0.92770238000000005</v>
      </c>
      <c r="EL88" s="3">
        <v>0.93226591999999997</v>
      </c>
      <c r="EM88" s="3">
        <v>0.93620784999999995</v>
      </c>
      <c r="EN88" s="3">
        <v>0.94032824999999998</v>
      </c>
      <c r="EO88" s="3">
        <v>0.94568158999999996</v>
      </c>
      <c r="EP88" s="3">
        <v>0.94807783999999995</v>
      </c>
      <c r="EQ88" s="3">
        <v>0.95066549</v>
      </c>
      <c r="ER88" s="3">
        <v>0.95307982000000002</v>
      </c>
      <c r="ES88" s="3">
        <v>0.95552716000000004</v>
      </c>
      <c r="ET88" s="3">
        <v>0.96027470999999998</v>
      </c>
      <c r="EU88" s="3">
        <v>0.96323190999999997</v>
      </c>
      <c r="EV88" s="3">
        <v>0.96564357999999995</v>
      </c>
      <c r="EW88" s="3">
        <v>0.96868478000000002</v>
      </c>
      <c r="EX88" s="3">
        <v>0.97188330999999994</v>
      </c>
      <c r="FG88" s="3">
        <v>100</v>
      </c>
      <c r="FH88" s="3">
        <v>100</v>
      </c>
      <c r="FI88" s="3">
        <v>100</v>
      </c>
      <c r="FJ88" s="3">
        <v>100</v>
      </c>
      <c r="FK88" s="3">
        <v>100</v>
      </c>
      <c r="FL88" s="3">
        <v>100</v>
      </c>
      <c r="FM88" s="3">
        <v>100</v>
      </c>
      <c r="FN88" s="3">
        <v>100</v>
      </c>
      <c r="FO88" s="3">
        <v>100</v>
      </c>
      <c r="FP88" s="3">
        <v>100</v>
      </c>
      <c r="FQ88" s="3">
        <v>100</v>
      </c>
      <c r="FR88" s="3">
        <v>100</v>
      </c>
      <c r="FS88" s="3">
        <v>100</v>
      </c>
      <c r="FT88" s="3">
        <v>100</v>
      </c>
      <c r="FU88" s="3">
        <v>100</v>
      </c>
      <c r="FV88" s="3">
        <v>100</v>
      </c>
      <c r="FW88" s="3">
        <v>100</v>
      </c>
      <c r="GF88" s="3">
        <v>267787.57</v>
      </c>
      <c r="GG88" s="3">
        <v>87814.89</v>
      </c>
      <c r="GH88" s="3">
        <v>51374.21</v>
      </c>
      <c r="GI88" s="3">
        <v>45041.95</v>
      </c>
      <c r="GJ88" s="3">
        <v>39269.120000000003</v>
      </c>
      <c r="GK88" s="3">
        <v>33653.25</v>
      </c>
      <c r="GL88" s="3">
        <v>28386.86</v>
      </c>
      <c r="GM88" s="3">
        <v>23552.66</v>
      </c>
      <c r="GN88" s="3">
        <v>19375.39</v>
      </c>
      <c r="GO88" s="3">
        <v>15607</v>
      </c>
      <c r="GP88" s="3">
        <v>12117.34</v>
      </c>
      <c r="GQ88" s="3">
        <v>8956.86</v>
      </c>
      <c r="GR88" s="3">
        <v>6303.96</v>
      </c>
      <c r="GS88" s="3">
        <v>4305.01</v>
      </c>
      <c r="GT88" s="3">
        <v>2657.89</v>
      </c>
      <c r="GU88" s="3">
        <v>1319.97</v>
      </c>
      <c r="GV88" s="3">
        <v>370.42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K88" s="3">
        <v>16.814138440000001</v>
      </c>
      <c r="HL88" s="3">
        <v>282.71641579999999</v>
      </c>
      <c r="HM88" s="2">
        <f t="shared" si="87"/>
        <v>1.1643205143627711E-3</v>
      </c>
      <c r="HN88" s="5">
        <f t="shared" si="76"/>
        <v>16.804993706180824</v>
      </c>
      <c r="HO88" s="5">
        <f t="shared" si="77"/>
        <v>16.823283173819178</v>
      </c>
      <c r="HQ88" s="7">
        <v>2.0833333333333333E-5</v>
      </c>
      <c r="HR88" s="7">
        <v>1.9675925925925925E-5</v>
      </c>
      <c r="HS88" s="7">
        <v>1.9675925925925925E-5</v>
      </c>
      <c r="HT88" s="7">
        <v>1.9675925925925925E-5</v>
      </c>
      <c r="HU88" s="7">
        <v>1.9675925925925925E-5</v>
      </c>
      <c r="HV88" s="7">
        <v>1.9675925925925925E-5</v>
      </c>
      <c r="HW88" s="7">
        <v>1.9675925925925925E-5</v>
      </c>
      <c r="HX88" s="7">
        <v>1.9675925925925925E-5</v>
      </c>
      <c r="HY88" s="7">
        <v>1.8518518518518518E-5</v>
      </c>
    </row>
    <row r="89" spans="1:233" thickBot="1">
      <c r="A89" s="3">
        <v>25</v>
      </c>
      <c r="B89" s="3">
        <v>189056.56</v>
      </c>
      <c r="C89" s="3">
        <v>35744182003</v>
      </c>
      <c r="D89" s="2">
        <f t="shared" si="78"/>
        <v>1799123.9664001465</v>
      </c>
      <c r="E89" s="2">
        <f t="shared" si="67"/>
        <v>0.75622623999999994</v>
      </c>
      <c r="F89" s="2">
        <f t="shared" si="68"/>
        <v>188697.08777609011</v>
      </c>
      <c r="G89" s="2">
        <f t="shared" si="69"/>
        <v>189416.03222390989</v>
      </c>
      <c r="H89" s="2">
        <f t="shared" si="79"/>
        <v>0.75478835110436038</v>
      </c>
      <c r="I89" s="2">
        <f t="shared" si="80"/>
        <v>0.75766412889563961</v>
      </c>
      <c r="K89" s="3">
        <v>10000</v>
      </c>
      <c r="L89" s="3">
        <v>100000000</v>
      </c>
      <c r="N89" s="3">
        <v>0</v>
      </c>
      <c r="O89" s="3">
        <v>0</v>
      </c>
      <c r="P89" s="3">
        <v>0</v>
      </c>
      <c r="Q89" s="3">
        <v>0</v>
      </c>
      <c r="R89" s="2">
        <f t="shared" si="81"/>
        <v>0</v>
      </c>
      <c r="S89" s="2">
        <f t="shared" si="82"/>
        <v>0</v>
      </c>
      <c r="T89" s="2">
        <f t="shared" si="70"/>
        <v>0</v>
      </c>
      <c r="U89" s="2">
        <f t="shared" si="71"/>
        <v>0</v>
      </c>
      <c r="V89" s="2">
        <f t="shared" si="72"/>
        <v>0</v>
      </c>
      <c r="W89" s="2">
        <f t="shared" si="73"/>
        <v>0.75632623999999993</v>
      </c>
      <c r="X89" s="3">
        <v>0</v>
      </c>
      <c r="Y89" s="3">
        <v>60918.44</v>
      </c>
      <c r="Z89" s="3">
        <v>0</v>
      </c>
      <c r="AA89" s="3">
        <v>0</v>
      </c>
      <c r="AB89" s="2">
        <f t="shared" si="83"/>
        <v>0</v>
      </c>
      <c r="AC89" s="5">
        <f t="shared" si="88"/>
        <v>0</v>
      </c>
      <c r="AD89" s="5">
        <f t="shared" si="89"/>
        <v>0</v>
      </c>
      <c r="AF89" s="3">
        <v>12.269026520000001</v>
      </c>
      <c r="AG89" s="7">
        <v>2.4074074074074077E-4</v>
      </c>
      <c r="AH89" s="3">
        <v>1</v>
      </c>
      <c r="AI89" s="3">
        <v>1</v>
      </c>
      <c r="AJ89" s="3">
        <v>1.0900000000000001</v>
      </c>
      <c r="AK89" s="3">
        <v>1.27</v>
      </c>
      <c r="AL89" s="3">
        <v>1.44</v>
      </c>
      <c r="AM89" s="3">
        <v>2.78</v>
      </c>
      <c r="AN89" s="3">
        <v>1.61</v>
      </c>
      <c r="AO89" s="3">
        <v>3.57</v>
      </c>
      <c r="AP89" s="3">
        <v>1.81</v>
      </c>
      <c r="AQ89" s="3">
        <v>4.6100000000000003</v>
      </c>
      <c r="AR89" s="3">
        <v>1.99</v>
      </c>
      <c r="AS89" s="3">
        <v>5.67</v>
      </c>
      <c r="AT89" s="3">
        <v>2.1800000000000002</v>
      </c>
      <c r="AU89" s="3">
        <v>8.1199999999999992</v>
      </c>
      <c r="AV89" s="3">
        <v>2.77</v>
      </c>
      <c r="AW89" s="3">
        <v>13.05</v>
      </c>
      <c r="AX89" s="3">
        <v>3.33</v>
      </c>
      <c r="AY89" s="3">
        <v>21.03</v>
      </c>
      <c r="AZ89" s="3">
        <v>4.12</v>
      </c>
      <c r="BA89" s="3">
        <v>29.98</v>
      </c>
      <c r="BB89" s="3">
        <v>5.03</v>
      </c>
      <c r="BC89" s="3">
        <v>42.75</v>
      </c>
      <c r="BD89" s="3">
        <v>6.64</v>
      </c>
      <c r="BE89" s="3">
        <v>76.42</v>
      </c>
      <c r="BF89" s="3">
        <v>9.57</v>
      </c>
      <c r="BG89" s="3">
        <v>163.25</v>
      </c>
      <c r="BH89" s="3">
        <v>12.13</v>
      </c>
      <c r="BI89" s="3">
        <v>245.43</v>
      </c>
      <c r="BJ89" s="3">
        <v>18.07</v>
      </c>
      <c r="BK89" s="3">
        <v>560.77</v>
      </c>
      <c r="BL89" s="3">
        <v>33.1</v>
      </c>
      <c r="BM89" s="3">
        <v>1834.88</v>
      </c>
      <c r="BN89" s="3">
        <v>71.67</v>
      </c>
      <c r="BO89" s="3">
        <v>7915.05</v>
      </c>
      <c r="CH89" s="3">
        <v>2.81</v>
      </c>
      <c r="CI89" s="3">
        <v>13.03</v>
      </c>
      <c r="CJ89" s="3">
        <v>9.9499999999999993</v>
      </c>
      <c r="CK89" s="3">
        <v>194.79</v>
      </c>
      <c r="CL89" s="3">
        <v>20.12</v>
      </c>
      <c r="CM89" s="3">
        <v>905.2</v>
      </c>
      <c r="CN89" s="3">
        <v>24.22</v>
      </c>
      <c r="CO89" s="3">
        <v>1246.02</v>
      </c>
      <c r="CP89" s="3">
        <v>29.65</v>
      </c>
      <c r="CQ89" s="3">
        <v>1782.91</v>
      </c>
      <c r="CR89" s="3">
        <v>34.630000000000003</v>
      </c>
      <c r="CS89" s="3">
        <v>2337.33</v>
      </c>
      <c r="CT89" s="3">
        <v>40.53</v>
      </c>
      <c r="CU89" s="3">
        <v>3814.03</v>
      </c>
      <c r="CV89" s="3">
        <v>55.72</v>
      </c>
      <c r="CW89" s="3">
        <v>6556.36</v>
      </c>
      <c r="CX89" s="3">
        <v>69.81</v>
      </c>
      <c r="CY89" s="3">
        <v>11161.21</v>
      </c>
      <c r="CZ89" s="3">
        <v>90.16</v>
      </c>
      <c r="DA89" s="3">
        <v>16350.6</v>
      </c>
      <c r="DB89" s="3">
        <v>112.79</v>
      </c>
      <c r="DC89" s="3">
        <v>23673.93</v>
      </c>
      <c r="DD89" s="3">
        <v>153.97999999999999</v>
      </c>
      <c r="DE89" s="3">
        <v>44045.34</v>
      </c>
      <c r="DF89" s="3">
        <v>227.42</v>
      </c>
      <c r="DG89" s="3">
        <v>96882.48</v>
      </c>
      <c r="DH89" s="3">
        <v>291.32</v>
      </c>
      <c r="DI89" s="3">
        <v>146475</v>
      </c>
      <c r="DJ89" s="3">
        <v>439.79</v>
      </c>
      <c r="DK89" s="3">
        <v>340070.53</v>
      </c>
      <c r="DL89" s="3">
        <v>815.37</v>
      </c>
      <c r="DM89" s="3">
        <v>1128256.51</v>
      </c>
      <c r="DN89" s="3">
        <v>1774.22</v>
      </c>
      <c r="DO89" s="3">
        <v>4851618.9000000004</v>
      </c>
      <c r="DP89" s="2">
        <f t="shared" si="84"/>
        <v>1703762.2916000001</v>
      </c>
      <c r="DQ89" s="5">
        <f t="shared" si="85"/>
        <v>1424.4043016217277</v>
      </c>
      <c r="DR89" s="5">
        <f t="shared" si="86"/>
        <v>2124.0356983782722</v>
      </c>
      <c r="EH89" s="3">
        <v>0.83570732000000003</v>
      </c>
      <c r="EI89" s="3">
        <v>0.90992065</v>
      </c>
      <c r="EJ89" s="3">
        <v>0.92545648000000003</v>
      </c>
      <c r="EK89" s="3">
        <v>0.92861026999999996</v>
      </c>
      <c r="EL89" s="3">
        <v>0.93104728999999997</v>
      </c>
      <c r="EM89" s="3">
        <v>0.93409931999999996</v>
      </c>
      <c r="EN89" s="3">
        <v>0.93816085000000005</v>
      </c>
      <c r="EO89" s="3">
        <v>0.94280845000000002</v>
      </c>
      <c r="EP89" s="3">
        <v>0.94587162000000002</v>
      </c>
      <c r="EQ89" s="3">
        <v>0.94941675999999997</v>
      </c>
      <c r="ER89" s="3">
        <v>0.95245402999999995</v>
      </c>
      <c r="ES89" s="3">
        <v>0.95609931000000004</v>
      </c>
      <c r="ET89" s="3">
        <v>0.95937636000000004</v>
      </c>
      <c r="EU89" s="3">
        <v>0.96222724000000004</v>
      </c>
      <c r="EV89" s="3">
        <v>0.96489192000000001</v>
      </c>
      <c r="EW89" s="3">
        <v>0.96863182999999997</v>
      </c>
      <c r="EX89" s="3">
        <v>0.97184961000000003</v>
      </c>
      <c r="FG89" s="3">
        <v>100</v>
      </c>
      <c r="FH89" s="3">
        <v>100</v>
      </c>
      <c r="FI89" s="3">
        <v>100</v>
      </c>
      <c r="FJ89" s="3">
        <v>100</v>
      </c>
      <c r="FK89" s="3">
        <v>100</v>
      </c>
      <c r="FL89" s="3">
        <v>100</v>
      </c>
      <c r="FM89" s="3">
        <v>100</v>
      </c>
      <c r="FN89" s="3">
        <v>100</v>
      </c>
      <c r="FO89" s="3">
        <v>100</v>
      </c>
      <c r="FP89" s="3">
        <v>100</v>
      </c>
      <c r="FQ89" s="3">
        <v>100</v>
      </c>
      <c r="FR89" s="3">
        <v>100</v>
      </c>
      <c r="FS89" s="3">
        <v>100</v>
      </c>
      <c r="FT89" s="3">
        <v>100</v>
      </c>
      <c r="FU89" s="3">
        <v>100</v>
      </c>
      <c r="FV89" s="3">
        <v>100</v>
      </c>
      <c r="FW89" s="3">
        <v>100</v>
      </c>
      <c r="GF89" s="3">
        <v>396873.72</v>
      </c>
      <c r="GG89" s="3">
        <v>128150.78</v>
      </c>
      <c r="GH89" s="3">
        <v>74767.83</v>
      </c>
      <c r="GI89" s="3">
        <v>65527.63</v>
      </c>
      <c r="GJ89" s="3">
        <v>57096.66</v>
      </c>
      <c r="GK89" s="3">
        <v>48915.64</v>
      </c>
      <c r="GL89" s="3">
        <v>41226.870000000003</v>
      </c>
      <c r="GM89" s="3">
        <v>34190.42</v>
      </c>
      <c r="GN89" s="3">
        <v>28107.43</v>
      </c>
      <c r="GO89" s="3">
        <v>22614.17</v>
      </c>
      <c r="GP89" s="3">
        <v>17545.349999999999</v>
      </c>
      <c r="GQ89" s="3">
        <v>12959.45</v>
      </c>
      <c r="GR89" s="3">
        <v>9118.0300000000007</v>
      </c>
      <c r="GS89" s="3">
        <v>6219.41</v>
      </c>
      <c r="GT89" s="3">
        <v>3837.97</v>
      </c>
      <c r="GU89" s="3">
        <v>1902.05</v>
      </c>
      <c r="GV89" s="3">
        <v>534.08000000000004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K89" s="3">
        <v>20.784255829999999</v>
      </c>
      <c r="HL89" s="3">
        <v>431.98667180000001</v>
      </c>
      <c r="HM89" s="2">
        <f t="shared" si="87"/>
        <v>1.3813931110462363E-3</v>
      </c>
      <c r="HN89" s="5">
        <f t="shared" si="76"/>
        <v>20.774295047962038</v>
      </c>
      <c r="HO89" s="5">
        <f t="shared" si="77"/>
        <v>20.79421661203796</v>
      </c>
      <c r="HQ89" s="7">
        <v>2.5462962962962961E-5</v>
      </c>
      <c r="HR89" s="7">
        <v>2.4305555555555558E-5</v>
      </c>
      <c r="HS89" s="7">
        <v>2.4305555555555558E-5</v>
      </c>
      <c r="HT89" s="7">
        <v>2.4305555555555558E-5</v>
      </c>
      <c r="HU89" s="7">
        <v>2.4305555555555558E-5</v>
      </c>
      <c r="HV89" s="7">
        <v>2.4305555555555558E-5</v>
      </c>
      <c r="HW89" s="7">
        <v>2.3148148148148147E-5</v>
      </c>
      <c r="HX89" s="7">
        <v>2.4305555555555558E-5</v>
      </c>
      <c r="HY89" s="7">
        <v>2.3148148148148147E-5</v>
      </c>
    </row>
    <row r="90" spans="1:233" thickBot="1">
      <c r="A90" s="3">
        <v>30</v>
      </c>
      <c r="B90" s="3">
        <v>225840.51</v>
      </c>
      <c r="C90" s="3">
        <v>51006645178</v>
      </c>
      <c r="D90" s="2">
        <f t="shared" si="78"/>
        <v>2709220.9398956299</v>
      </c>
      <c r="E90" s="2">
        <f t="shared" si="67"/>
        <v>0.75280170000000002</v>
      </c>
      <c r="F90" s="2">
        <f t="shared" si="68"/>
        <v>225399.38973886133</v>
      </c>
      <c r="G90" s="2">
        <f t="shared" si="69"/>
        <v>226281.63026113869</v>
      </c>
      <c r="H90" s="2">
        <f t="shared" si="79"/>
        <v>0.75133129912953778</v>
      </c>
      <c r="I90" s="2">
        <f t="shared" si="80"/>
        <v>0.75427210087046226</v>
      </c>
      <c r="K90" s="3">
        <v>10000</v>
      </c>
      <c r="L90" s="3">
        <v>100000000</v>
      </c>
      <c r="N90" s="3">
        <v>0</v>
      </c>
      <c r="O90" s="3">
        <v>0</v>
      </c>
      <c r="P90" s="3">
        <v>0</v>
      </c>
      <c r="Q90" s="3">
        <v>0</v>
      </c>
      <c r="R90" s="2">
        <f t="shared" si="81"/>
        <v>0</v>
      </c>
      <c r="S90" s="2">
        <f t="shared" si="82"/>
        <v>0</v>
      </c>
      <c r="T90" s="2">
        <f t="shared" si="70"/>
        <v>0</v>
      </c>
      <c r="U90" s="2">
        <f t="shared" si="71"/>
        <v>0</v>
      </c>
      <c r="V90" s="2">
        <f t="shared" si="72"/>
        <v>0</v>
      </c>
      <c r="W90" s="2">
        <f t="shared" si="73"/>
        <v>0.75290170000000001</v>
      </c>
      <c r="X90" s="3">
        <v>0</v>
      </c>
      <c r="Y90" s="3">
        <v>74129.490000000005</v>
      </c>
      <c r="Z90" s="3">
        <v>0</v>
      </c>
      <c r="AA90" s="3">
        <v>0</v>
      </c>
      <c r="AB90" s="2">
        <f t="shared" si="83"/>
        <v>0</v>
      </c>
      <c r="AC90" s="5">
        <f t="shared" si="88"/>
        <v>0</v>
      </c>
      <c r="AD90" s="5">
        <f t="shared" si="89"/>
        <v>0</v>
      </c>
      <c r="AF90" s="3">
        <v>12.486767970000001</v>
      </c>
      <c r="AG90" s="7">
        <v>2.8703703703703703E-4</v>
      </c>
      <c r="AH90" s="3">
        <v>1</v>
      </c>
      <c r="AI90" s="3">
        <v>1</v>
      </c>
      <c r="AJ90" s="3">
        <v>1.07</v>
      </c>
      <c r="AK90" s="3">
        <v>1.21</v>
      </c>
      <c r="AL90" s="3">
        <v>1.46</v>
      </c>
      <c r="AM90" s="3">
        <v>2.76</v>
      </c>
      <c r="AN90" s="3">
        <v>1.56</v>
      </c>
      <c r="AO90" s="3">
        <v>3.16</v>
      </c>
      <c r="AP90" s="3">
        <v>1.77</v>
      </c>
      <c r="AQ90" s="3">
        <v>4.1500000000000004</v>
      </c>
      <c r="AR90" s="3">
        <v>1.85</v>
      </c>
      <c r="AS90" s="3">
        <v>4.55</v>
      </c>
      <c r="AT90" s="3">
        <v>2.08</v>
      </c>
      <c r="AU90" s="3">
        <v>5.9</v>
      </c>
      <c r="AV90" s="3">
        <v>2.4500000000000002</v>
      </c>
      <c r="AW90" s="3">
        <v>8.73</v>
      </c>
      <c r="AX90" s="3">
        <v>2.88</v>
      </c>
      <c r="AY90" s="3">
        <v>12.36</v>
      </c>
      <c r="AZ90" s="3">
        <v>3.52</v>
      </c>
      <c r="BA90" s="3">
        <v>18.14</v>
      </c>
      <c r="BB90" s="3">
        <v>4.5199999999999996</v>
      </c>
      <c r="BC90" s="3">
        <v>33.68</v>
      </c>
      <c r="BD90" s="3">
        <v>5.72</v>
      </c>
      <c r="BE90" s="3">
        <v>53.56</v>
      </c>
      <c r="BF90" s="3">
        <v>7.34</v>
      </c>
      <c r="BG90" s="3">
        <v>88.58</v>
      </c>
      <c r="BH90" s="3">
        <v>10.130000000000001</v>
      </c>
      <c r="BI90" s="3">
        <v>177.43</v>
      </c>
      <c r="BJ90" s="3">
        <v>13.82</v>
      </c>
      <c r="BK90" s="3">
        <v>308.38</v>
      </c>
      <c r="BL90" s="3">
        <v>21.41</v>
      </c>
      <c r="BM90" s="3">
        <v>746.63</v>
      </c>
      <c r="BN90" s="3">
        <v>62.43</v>
      </c>
      <c r="BO90" s="3">
        <v>6848.13</v>
      </c>
      <c r="CH90" s="3">
        <v>2.77</v>
      </c>
      <c r="CI90" s="3">
        <v>12.43</v>
      </c>
      <c r="CJ90" s="3">
        <v>11.96</v>
      </c>
      <c r="CK90" s="3">
        <v>246.94</v>
      </c>
      <c r="CL90" s="3">
        <v>26.31</v>
      </c>
      <c r="CM90" s="3">
        <v>1315.23</v>
      </c>
      <c r="CN90" s="3">
        <v>30.04</v>
      </c>
      <c r="CO90" s="3">
        <v>1604.08</v>
      </c>
      <c r="CP90" s="3">
        <v>36.04</v>
      </c>
      <c r="CQ90" s="3">
        <v>2232.02</v>
      </c>
      <c r="CR90" s="3">
        <v>38.770000000000003</v>
      </c>
      <c r="CS90" s="3">
        <v>2575.27</v>
      </c>
      <c r="CT90" s="3">
        <v>46</v>
      </c>
      <c r="CU90" s="3">
        <v>3517.1</v>
      </c>
      <c r="CV90" s="3">
        <v>57.9</v>
      </c>
      <c r="CW90" s="3">
        <v>5918.1</v>
      </c>
      <c r="CX90" s="3">
        <v>70.900000000000006</v>
      </c>
      <c r="CY90" s="3">
        <v>8864.1</v>
      </c>
      <c r="CZ90" s="3">
        <v>90.8</v>
      </c>
      <c r="DA90" s="3">
        <v>13576.18</v>
      </c>
      <c r="DB90" s="3">
        <v>119.53</v>
      </c>
      <c r="DC90" s="3">
        <v>25984.93</v>
      </c>
      <c r="DD90" s="3">
        <v>156.21</v>
      </c>
      <c r="DE90" s="3">
        <v>43029.87</v>
      </c>
      <c r="DF90" s="3">
        <v>205.91</v>
      </c>
      <c r="DG90" s="3">
        <v>73676.67</v>
      </c>
      <c r="DH90" s="3">
        <v>289.75</v>
      </c>
      <c r="DI90" s="3">
        <v>151878.17000000001</v>
      </c>
      <c r="DJ90" s="3">
        <v>400.39</v>
      </c>
      <c r="DK90" s="3">
        <v>265996.57</v>
      </c>
      <c r="DL90" s="3">
        <v>627.47</v>
      </c>
      <c r="DM90" s="3">
        <v>651803.59</v>
      </c>
      <c r="DN90" s="3">
        <v>1852.32</v>
      </c>
      <c r="DO90" s="3">
        <v>6047054</v>
      </c>
      <c r="DP90" s="2">
        <f t="shared" si="84"/>
        <v>2615964.6176000005</v>
      </c>
      <c r="DQ90" s="5">
        <f t="shared" si="85"/>
        <v>1418.8583030826107</v>
      </c>
      <c r="DR90" s="5">
        <f t="shared" si="86"/>
        <v>2285.7816969173891</v>
      </c>
      <c r="EH90" s="3">
        <v>0.83172091999999997</v>
      </c>
      <c r="EI90" s="3">
        <v>0.90609689000000004</v>
      </c>
      <c r="EJ90" s="3">
        <v>0.92651755000000002</v>
      </c>
      <c r="EK90" s="3">
        <v>0.92959137000000003</v>
      </c>
      <c r="EL90" s="3">
        <v>0.93292803000000002</v>
      </c>
      <c r="EM90" s="3">
        <v>0.93481217999999999</v>
      </c>
      <c r="EN90" s="3">
        <v>0.93787779000000004</v>
      </c>
      <c r="EO90" s="3">
        <v>0.94103417</v>
      </c>
      <c r="EP90" s="3">
        <v>0.94433756999999996</v>
      </c>
      <c r="EQ90" s="3">
        <v>0.94892399999999999</v>
      </c>
      <c r="ER90" s="3">
        <v>0.95235400000000003</v>
      </c>
      <c r="ES90" s="3">
        <v>0.95597860000000001</v>
      </c>
      <c r="ET90" s="3">
        <v>0.95943959000000001</v>
      </c>
      <c r="EU90" s="3">
        <v>0.96249642000000002</v>
      </c>
      <c r="EV90" s="3">
        <v>0.96574495000000005</v>
      </c>
      <c r="EW90" s="3">
        <v>0.96842159000000005</v>
      </c>
      <c r="EX90" s="3">
        <v>0.97195849999999995</v>
      </c>
      <c r="FG90" s="3">
        <v>100</v>
      </c>
      <c r="FH90" s="3">
        <v>100</v>
      </c>
      <c r="FI90" s="3">
        <v>100</v>
      </c>
      <c r="FJ90" s="3">
        <v>100</v>
      </c>
      <c r="FK90" s="3">
        <v>100</v>
      </c>
      <c r="FL90" s="3">
        <v>100</v>
      </c>
      <c r="FM90" s="3">
        <v>100</v>
      </c>
      <c r="FN90" s="3">
        <v>100</v>
      </c>
      <c r="FO90" s="3">
        <v>100</v>
      </c>
      <c r="FP90" s="3">
        <v>100</v>
      </c>
      <c r="FQ90" s="3">
        <v>100</v>
      </c>
      <c r="FR90" s="3">
        <v>100</v>
      </c>
      <c r="FS90" s="3">
        <v>100</v>
      </c>
      <c r="FT90" s="3">
        <v>100</v>
      </c>
      <c r="FU90" s="3">
        <v>100</v>
      </c>
      <c r="FV90" s="3">
        <v>100</v>
      </c>
      <c r="FW90" s="3">
        <v>100</v>
      </c>
      <c r="GF90" s="3">
        <v>547946.21</v>
      </c>
      <c r="GG90" s="3">
        <v>175141.87</v>
      </c>
      <c r="GH90" s="3">
        <v>102009.05</v>
      </c>
      <c r="GI90" s="3">
        <v>89355.62</v>
      </c>
      <c r="GJ90" s="3">
        <v>77823.67</v>
      </c>
      <c r="GK90" s="3">
        <v>66647.91</v>
      </c>
      <c r="GL90" s="3">
        <v>56166.239999999998</v>
      </c>
      <c r="GM90" s="3">
        <v>46555.91</v>
      </c>
      <c r="GN90" s="3">
        <v>38256.089999999997</v>
      </c>
      <c r="GO90" s="3">
        <v>30769.63</v>
      </c>
      <c r="GP90" s="3">
        <v>23870.32</v>
      </c>
      <c r="GQ90" s="3">
        <v>17634.939999999999</v>
      </c>
      <c r="GR90" s="3">
        <v>12395.81</v>
      </c>
      <c r="GS90" s="3">
        <v>8456.99</v>
      </c>
      <c r="GT90" s="3">
        <v>5219.95</v>
      </c>
      <c r="GU90" s="3">
        <v>2588.9499999999998</v>
      </c>
      <c r="GV90" s="3">
        <v>728.13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K90" s="3">
        <v>24.742055390000001</v>
      </c>
      <c r="HL90" s="3">
        <v>612.17069900000001</v>
      </c>
      <c r="HM90" s="2">
        <f t="shared" si="87"/>
        <v>1.3940781718702056E-3</v>
      </c>
      <c r="HN90" s="5">
        <f t="shared" si="76"/>
        <v>24.732048978524531</v>
      </c>
      <c r="HO90" s="5">
        <f t="shared" si="77"/>
        <v>24.75206180147547</v>
      </c>
      <c r="HQ90" s="7">
        <v>3.0092592592592597E-5</v>
      </c>
      <c r="HR90" s="7">
        <v>2.8935185185185183E-5</v>
      </c>
      <c r="HS90" s="7">
        <v>2.8935185185185183E-5</v>
      </c>
      <c r="HT90" s="7">
        <v>2.8935185185185183E-5</v>
      </c>
      <c r="HU90" s="7">
        <v>2.8935185185185183E-5</v>
      </c>
      <c r="HV90" s="7">
        <v>2.7777777777777776E-5</v>
      </c>
      <c r="HW90" s="7">
        <v>2.8935185185185183E-5</v>
      </c>
      <c r="HX90" s="7">
        <v>2.8935185185185183E-5</v>
      </c>
      <c r="HY90" s="7">
        <v>2.7777777777777776E-5</v>
      </c>
    </row>
    <row r="91" spans="1:233" thickBot="1">
      <c r="A91" s="3">
        <v>35</v>
      </c>
      <c r="B91" s="3">
        <v>262359.93</v>
      </c>
      <c r="C91" s="3">
        <v>68836564665</v>
      </c>
      <c r="D91" s="2">
        <f t="shared" si="78"/>
        <v>3831795.395111084</v>
      </c>
      <c r="E91" s="2">
        <f t="shared" si="67"/>
        <v>0.74959979999999993</v>
      </c>
      <c r="F91" s="2">
        <f t="shared" si="68"/>
        <v>261835.32074306827</v>
      </c>
      <c r="G91" s="2">
        <f t="shared" si="69"/>
        <v>262884.53925693175</v>
      </c>
      <c r="H91" s="2">
        <f t="shared" si="79"/>
        <v>0.74810091640876653</v>
      </c>
      <c r="I91" s="2">
        <f t="shared" si="80"/>
        <v>0.75109868359123355</v>
      </c>
      <c r="K91" s="3">
        <v>10000</v>
      </c>
      <c r="L91" s="3">
        <v>100000000</v>
      </c>
      <c r="N91" s="3">
        <v>0</v>
      </c>
      <c r="O91" s="3">
        <v>0</v>
      </c>
      <c r="P91" s="3">
        <v>0</v>
      </c>
      <c r="Q91" s="3">
        <v>0</v>
      </c>
      <c r="R91" s="2">
        <f t="shared" si="81"/>
        <v>0</v>
      </c>
      <c r="S91" s="2">
        <f t="shared" si="82"/>
        <v>0</v>
      </c>
      <c r="T91" s="2">
        <f t="shared" si="70"/>
        <v>0</v>
      </c>
      <c r="U91" s="2">
        <f t="shared" si="71"/>
        <v>0</v>
      </c>
      <c r="V91" s="2">
        <f t="shared" si="72"/>
        <v>0</v>
      </c>
      <c r="W91" s="2">
        <f t="shared" si="73"/>
        <v>0.74969979999999992</v>
      </c>
      <c r="X91" s="3">
        <v>0</v>
      </c>
      <c r="Y91" s="3">
        <v>87605.07</v>
      </c>
      <c r="Z91" s="3">
        <v>0</v>
      </c>
      <c r="AA91" s="3">
        <v>0</v>
      </c>
      <c r="AB91" s="2">
        <f t="shared" si="83"/>
        <v>0</v>
      </c>
      <c r="AC91" s="5">
        <f t="shared" si="88"/>
        <v>0</v>
      </c>
      <c r="AD91" s="5">
        <f t="shared" si="89"/>
        <v>0</v>
      </c>
      <c r="AF91" s="3">
        <v>12.642878400000001</v>
      </c>
      <c r="AG91" s="7">
        <v>3.3217592592592592E-4</v>
      </c>
      <c r="AH91" s="3">
        <v>1</v>
      </c>
      <c r="AI91" s="3">
        <v>1</v>
      </c>
      <c r="AJ91" s="3">
        <v>1.04</v>
      </c>
      <c r="AK91" s="3">
        <v>1.1399999999999999</v>
      </c>
      <c r="AL91" s="3">
        <v>1.33</v>
      </c>
      <c r="AM91" s="3">
        <v>2.13</v>
      </c>
      <c r="AN91" s="3">
        <v>1.42</v>
      </c>
      <c r="AO91" s="3">
        <v>2.48</v>
      </c>
      <c r="AP91" s="3">
        <v>1.46</v>
      </c>
      <c r="AQ91" s="3">
        <v>2.6</v>
      </c>
      <c r="AR91" s="3">
        <v>1.64</v>
      </c>
      <c r="AS91" s="3">
        <v>3.42</v>
      </c>
      <c r="AT91" s="3">
        <v>2.04</v>
      </c>
      <c r="AU91" s="3">
        <v>5.6</v>
      </c>
      <c r="AV91" s="3">
        <v>2.25</v>
      </c>
      <c r="AW91" s="3">
        <v>7.33</v>
      </c>
      <c r="AX91" s="3">
        <v>2.62</v>
      </c>
      <c r="AY91" s="3">
        <v>9.9600000000000009</v>
      </c>
      <c r="AZ91" s="3">
        <v>2.87</v>
      </c>
      <c r="BA91" s="3">
        <v>11.75</v>
      </c>
      <c r="BB91" s="3">
        <v>3.44</v>
      </c>
      <c r="BC91" s="3">
        <v>17.36</v>
      </c>
      <c r="BD91" s="3">
        <v>4.5599999999999996</v>
      </c>
      <c r="BE91" s="3">
        <v>32.880000000000003</v>
      </c>
      <c r="BF91" s="3">
        <v>5.89</v>
      </c>
      <c r="BG91" s="3">
        <v>53.89</v>
      </c>
      <c r="BH91" s="3">
        <v>7.77</v>
      </c>
      <c r="BI91" s="3">
        <v>107.15</v>
      </c>
      <c r="BJ91" s="3">
        <v>12.93</v>
      </c>
      <c r="BK91" s="3">
        <v>275.35000000000002</v>
      </c>
      <c r="BL91" s="3">
        <v>19.71</v>
      </c>
      <c r="BM91" s="3">
        <v>583.54999999999995</v>
      </c>
      <c r="BN91" s="3">
        <v>52.55</v>
      </c>
      <c r="BO91" s="3">
        <v>4451.3100000000004</v>
      </c>
      <c r="CH91" s="3">
        <v>3.28</v>
      </c>
      <c r="CI91" s="3">
        <v>19.600000000000001</v>
      </c>
      <c r="CJ91" s="3">
        <v>13.19</v>
      </c>
      <c r="CK91" s="3">
        <v>327.49</v>
      </c>
      <c r="CL91" s="3">
        <v>25.41</v>
      </c>
      <c r="CM91" s="3">
        <v>1130.21</v>
      </c>
      <c r="CN91" s="3">
        <v>28.45</v>
      </c>
      <c r="CO91" s="3">
        <v>1407.95</v>
      </c>
      <c r="CP91" s="3">
        <v>30.01</v>
      </c>
      <c r="CQ91" s="3">
        <v>1501.77</v>
      </c>
      <c r="CR91" s="3">
        <v>37.29</v>
      </c>
      <c r="CS91" s="3">
        <v>2389.0500000000002</v>
      </c>
      <c r="CT91" s="3">
        <v>52.04</v>
      </c>
      <c r="CU91" s="3">
        <v>4557.4399999999996</v>
      </c>
      <c r="CV91" s="3">
        <v>58.8</v>
      </c>
      <c r="CW91" s="3">
        <v>6274.4</v>
      </c>
      <c r="CX91" s="3">
        <v>72.150000000000006</v>
      </c>
      <c r="CY91" s="3">
        <v>8986.7900000000009</v>
      </c>
      <c r="CZ91" s="3">
        <v>81.58</v>
      </c>
      <c r="DA91" s="3">
        <v>11057.12</v>
      </c>
      <c r="DB91" s="3">
        <v>101.4</v>
      </c>
      <c r="DC91" s="3">
        <v>17481.900000000001</v>
      </c>
      <c r="DD91" s="3">
        <v>140.85</v>
      </c>
      <c r="DE91" s="3">
        <v>34867.089999999997</v>
      </c>
      <c r="DF91" s="3">
        <v>187.29</v>
      </c>
      <c r="DG91" s="3">
        <v>58878.21</v>
      </c>
      <c r="DH91" s="3">
        <v>253.78</v>
      </c>
      <c r="DI91" s="3">
        <v>121437.66</v>
      </c>
      <c r="DJ91" s="3">
        <v>434.17</v>
      </c>
      <c r="DK91" s="3">
        <v>320331.84999999998</v>
      </c>
      <c r="DL91" s="3">
        <v>672.11</v>
      </c>
      <c r="DM91" s="3">
        <v>689719.43</v>
      </c>
      <c r="DN91" s="3">
        <v>1816.12</v>
      </c>
      <c r="DO91" s="3">
        <v>5338912.84</v>
      </c>
      <c r="DP91" s="2">
        <f t="shared" si="84"/>
        <v>2040620.9856000002</v>
      </c>
      <c r="DQ91" s="5">
        <f t="shared" si="85"/>
        <v>1433.2811805606248</v>
      </c>
      <c r="DR91" s="5">
        <f t="shared" si="86"/>
        <v>2198.958819439375</v>
      </c>
      <c r="EH91" s="3">
        <v>0.83550497999999995</v>
      </c>
      <c r="EI91" s="3">
        <v>0.90443046000000005</v>
      </c>
      <c r="EJ91" s="3">
        <v>0.92296067000000004</v>
      </c>
      <c r="EK91" s="3">
        <v>0.92733639000000001</v>
      </c>
      <c r="EL91" s="3">
        <v>0.92933573999999997</v>
      </c>
      <c r="EM91" s="3">
        <v>0.93326043000000003</v>
      </c>
      <c r="EN91" s="3">
        <v>0.93891274999999996</v>
      </c>
      <c r="EO91" s="3">
        <v>0.94223864999999996</v>
      </c>
      <c r="EP91" s="3">
        <v>0.9455443</v>
      </c>
      <c r="EQ91" s="3">
        <v>0.94817510000000005</v>
      </c>
      <c r="ER91" s="3">
        <v>0.95086848999999996</v>
      </c>
      <c r="ES91" s="3">
        <v>0.95575151000000003</v>
      </c>
      <c r="ET91" s="3">
        <v>0.95954406999999997</v>
      </c>
      <c r="EU91" s="3">
        <v>0.96202441999999999</v>
      </c>
      <c r="EV91" s="3">
        <v>0.96568845999999997</v>
      </c>
      <c r="EW91" s="3">
        <v>0.96825430000000001</v>
      </c>
      <c r="EX91" s="3">
        <v>0.97191074</v>
      </c>
      <c r="FG91" s="3">
        <v>100</v>
      </c>
      <c r="FH91" s="3">
        <v>100</v>
      </c>
      <c r="FI91" s="3">
        <v>100</v>
      </c>
      <c r="FJ91" s="3">
        <v>100</v>
      </c>
      <c r="FK91" s="3">
        <v>100</v>
      </c>
      <c r="FL91" s="3">
        <v>100</v>
      </c>
      <c r="FM91" s="3">
        <v>100</v>
      </c>
      <c r="FN91" s="3">
        <v>100</v>
      </c>
      <c r="FO91" s="3">
        <v>100</v>
      </c>
      <c r="FP91" s="3">
        <v>100</v>
      </c>
      <c r="FQ91" s="3">
        <v>100</v>
      </c>
      <c r="FR91" s="3">
        <v>100</v>
      </c>
      <c r="FS91" s="3">
        <v>100</v>
      </c>
      <c r="FT91" s="3">
        <v>100</v>
      </c>
      <c r="FU91" s="3">
        <v>100</v>
      </c>
      <c r="FV91" s="3">
        <v>100</v>
      </c>
      <c r="FW91" s="3">
        <v>100</v>
      </c>
      <c r="GF91" s="3">
        <v>719607.15</v>
      </c>
      <c r="GG91" s="3">
        <v>226058.42</v>
      </c>
      <c r="GH91" s="3">
        <v>131273.57999999999</v>
      </c>
      <c r="GI91" s="3">
        <v>114928.84</v>
      </c>
      <c r="GJ91" s="3">
        <v>100044.11</v>
      </c>
      <c r="GK91" s="3">
        <v>85635.48</v>
      </c>
      <c r="GL91" s="3">
        <v>72123.47</v>
      </c>
      <c r="GM91" s="3">
        <v>59747.71</v>
      </c>
      <c r="GN91" s="3">
        <v>49081.67</v>
      </c>
      <c r="GO91" s="3">
        <v>39461.199999999997</v>
      </c>
      <c r="GP91" s="3">
        <v>30599.58</v>
      </c>
      <c r="GQ91" s="3">
        <v>22603.599999999999</v>
      </c>
      <c r="GR91" s="3">
        <v>15885.17</v>
      </c>
      <c r="GS91" s="3">
        <v>10835.4</v>
      </c>
      <c r="GT91" s="3">
        <v>6688.84</v>
      </c>
      <c r="GU91" s="3">
        <v>3314.78</v>
      </c>
      <c r="GV91" s="3">
        <v>932.81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K91" s="3">
        <v>28.688578140000001</v>
      </c>
      <c r="HL91" s="3">
        <v>823.03666469999996</v>
      </c>
      <c r="HM91" s="2">
        <f t="shared" si="87"/>
        <v>2.1490051141199729E-3</v>
      </c>
      <c r="HN91" s="5">
        <f t="shared" si="76"/>
        <v>28.676154366687655</v>
      </c>
      <c r="HO91" s="5">
        <f t="shared" si="77"/>
        <v>28.701001913312346</v>
      </c>
      <c r="HQ91" s="7">
        <v>3.4722222222222222E-5</v>
      </c>
      <c r="HR91" s="7">
        <v>3.3564814814814815E-5</v>
      </c>
      <c r="HS91" s="7">
        <v>3.3564814814814815E-5</v>
      </c>
      <c r="HT91" s="7">
        <v>3.3564814814814815E-5</v>
      </c>
      <c r="HU91" s="7">
        <v>3.3564814814814815E-5</v>
      </c>
      <c r="HV91" s="7">
        <v>3.3564814814814815E-5</v>
      </c>
      <c r="HW91" s="7">
        <v>3.3564814814814815E-5</v>
      </c>
      <c r="HX91" s="7">
        <v>3.2407407407407408E-5</v>
      </c>
      <c r="HY91" s="7">
        <v>3.2407407407407408E-5</v>
      </c>
    </row>
    <row r="92" spans="1:233" thickBot="1">
      <c r="A92" s="3">
        <v>40</v>
      </c>
      <c r="B92" s="3">
        <v>298070.53000000003</v>
      </c>
      <c r="C92" s="3">
        <v>88851443970</v>
      </c>
      <c r="D92" s="2">
        <f t="shared" si="78"/>
        <v>5403115.5190887451</v>
      </c>
      <c r="E92" s="2">
        <f t="shared" si="67"/>
        <v>0.74517632500000008</v>
      </c>
      <c r="F92" s="2">
        <f t="shared" si="68"/>
        <v>297447.57464923803</v>
      </c>
      <c r="G92" s="2">
        <f t="shared" si="69"/>
        <v>298693.48535076203</v>
      </c>
      <c r="H92" s="2">
        <f t="shared" si="79"/>
        <v>0.74361893662309508</v>
      </c>
      <c r="I92" s="2">
        <f t="shared" si="80"/>
        <v>0.74673371337690508</v>
      </c>
      <c r="K92" s="3">
        <v>10000</v>
      </c>
      <c r="L92" s="3">
        <v>100000000</v>
      </c>
      <c r="N92" s="3">
        <v>0</v>
      </c>
      <c r="O92" s="3">
        <v>0</v>
      </c>
      <c r="P92" s="3">
        <v>0</v>
      </c>
      <c r="Q92" s="3">
        <v>0</v>
      </c>
      <c r="R92" s="2">
        <f t="shared" si="81"/>
        <v>0</v>
      </c>
      <c r="S92" s="2">
        <f t="shared" si="82"/>
        <v>0</v>
      </c>
      <c r="T92" s="2">
        <f t="shared" si="70"/>
        <v>0</v>
      </c>
      <c r="U92" s="2">
        <f t="shared" si="71"/>
        <v>0</v>
      </c>
      <c r="V92" s="2">
        <f t="shared" si="72"/>
        <v>0</v>
      </c>
      <c r="W92" s="2">
        <f t="shared" si="73"/>
        <v>0.74527632500000007</v>
      </c>
      <c r="X92" s="3">
        <v>0</v>
      </c>
      <c r="Y92" s="3">
        <v>101889.47</v>
      </c>
      <c r="Z92" s="3">
        <v>0</v>
      </c>
      <c r="AA92" s="3">
        <v>0</v>
      </c>
      <c r="AB92" s="2">
        <f t="shared" si="83"/>
        <v>0</v>
      </c>
      <c r="AC92" s="5">
        <f t="shared" si="88"/>
        <v>0</v>
      </c>
      <c r="AD92" s="5">
        <f t="shared" si="89"/>
        <v>0</v>
      </c>
      <c r="AF92" s="3">
        <v>12.83826182</v>
      </c>
      <c r="AG92" s="7">
        <v>3.7615740740740735E-4</v>
      </c>
      <c r="AH92" s="3">
        <v>1</v>
      </c>
      <c r="AI92" s="3">
        <v>1</v>
      </c>
      <c r="AJ92" s="3">
        <v>1.06</v>
      </c>
      <c r="AK92" s="3">
        <v>1.2</v>
      </c>
      <c r="AL92" s="3">
        <v>1.1299999999999999</v>
      </c>
      <c r="AM92" s="3">
        <v>1.43</v>
      </c>
      <c r="AN92" s="3">
        <v>1.22</v>
      </c>
      <c r="AO92" s="3">
        <v>1.78</v>
      </c>
      <c r="AP92" s="3">
        <v>1.36</v>
      </c>
      <c r="AQ92" s="3">
        <v>2.2599999999999998</v>
      </c>
      <c r="AR92" s="3">
        <v>1.48</v>
      </c>
      <c r="AS92" s="3">
        <v>2.66</v>
      </c>
      <c r="AT92" s="3">
        <v>1.6</v>
      </c>
      <c r="AU92" s="3">
        <v>3.3</v>
      </c>
      <c r="AV92" s="3">
        <v>1.84</v>
      </c>
      <c r="AW92" s="3">
        <v>4.5999999999999996</v>
      </c>
      <c r="AX92" s="3">
        <v>2.19</v>
      </c>
      <c r="AY92" s="3">
        <v>6.69</v>
      </c>
      <c r="AZ92" s="3">
        <v>2.71</v>
      </c>
      <c r="BA92" s="3">
        <v>11.49</v>
      </c>
      <c r="BB92" s="3">
        <v>3.24</v>
      </c>
      <c r="BC92" s="3">
        <v>18.940000000000001</v>
      </c>
      <c r="BD92" s="3">
        <v>4.18</v>
      </c>
      <c r="BE92" s="3">
        <v>29.78</v>
      </c>
      <c r="BF92" s="3">
        <v>5.33</v>
      </c>
      <c r="BG92" s="3">
        <v>49.91</v>
      </c>
      <c r="BH92" s="3">
        <v>7.31</v>
      </c>
      <c r="BI92" s="3">
        <v>90.61</v>
      </c>
      <c r="BJ92" s="3">
        <v>11.17</v>
      </c>
      <c r="BK92" s="3">
        <v>204.61</v>
      </c>
      <c r="BL92" s="3">
        <v>20.81</v>
      </c>
      <c r="BM92" s="3">
        <v>641.07000000000005</v>
      </c>
      <c r="BN92" s="3">
        <v>51.44</v>
      </c>
      <c r="BO92" s="3">
        <v>3784.8</v>
      </c>
      <c r="CH92" s="3">
        <v>2.98</v>
      </c>
      <c r="CI92" s="3">
        <v>17.98</v>
      </c>
      <c r="CJ92" s="3">
        <v>12.64</v>
      </c>
      <c r="CK92" s="3">
        <v>311.48</v>
      </c>
      <c r="CL92" s="3">
        <v>19.41</v>
      </c>
      <c r="CM92" s="3">
        <v>722.47</v>
      </c>
      <c r="CN92" s="3">
        <v>23.41</v>
      </c>
      <c r="CO92" s="3">
        <v>1064.05</v>
      </c>
      <c r="CP92" s="3">
        <v>30.36</v>
      </c>
      <c r="CQ92" s="3">
        <v>1609.32</v>
      </c>
      <c r="CR92" s="3">
        <v>36.28</v>
      </c>
      <c r="CS92" s="3">
        <v>2167.2800000000002</v>
      </c>
      <c r="CT92" s="3">
        <v>40.869999999999997</v>
      </c>
      <c r="CU92" s="3">
        <v>2946.45</v>
      </c>
      <c r="CV92" s="3">
        <v>50.95</v>
      </c>
      <c r="CW92" s="3">
        <v>4664.59</v>
      </c>
      <c r="CX92" s="3">
        <v>65.19</v>
      </c>
      <c r="CY92" s="3">
        <v>7442.95</v>
      </c>
      <c r="CZ92" s="3">
        <v>86.52</v>
      </c>
      <c r="DA92" s="3">
        <v>14248.2</v>
      </c>
      <c r="DB92" s="3">
        <v>107.87</v>
      </c>
      <c r="DC92" s="3">
        <v>25409.23</v>
      </c>
      <c r="DD92" s="3">
        <v>144.55000000000001</v>
      </c>
      <c r="DE92" s="3">
        <v>40589.67</v>
      </c>
      <c r="DF92" s="3">
        <v>190.77</v>
      </c>
      <c r="DG92" s="3">
        <v>71174.710000000006</v>
      </c>
      <c r="DH92" s="3">
        <v>270.73</v>
      </c>
      <c r="DI92" s="3">
        <v>132504.09</v>
      </c>
      <c r="DJ92" s="3">
        <v>425.24</v>
      </c>
      <c r="DK92" s="3">
        <v>308593.32</v>
      </c>
      <c r="DL92" s="3">
        <v>811.59</v>
      </c>
      <c r="DM92" s="3">
        <v>993423.53</v>
      </c>
      <c r="DN92" s="3">
        <v>2033.79</v>
      </c>
      <c r="DO92" s="3">
        <v>5946725.7699999996</v>
      </c>
      <c r="DP92" s="2">
        <f t="shared" si="84"/>
        <v>1810424.0058999998</v>
      </c>
      <c r="DQ92" s="5">
        <f t="shared" si="85"/>
        <v>1673.190646423539</v>
      </c>
      <c r="DR92" s="5">
        <f t="shared" si="86"/>
        <v>2394.389353576461</v>
      </c>
      <c r="EH92" s="3">
        <v>0.82670389</v>
      </c>
      <c r="EI92" s="3">
        <v>0.90802079999999996</v>
      </c>
      <c r="EJ92" s="3">
        <v>0.92365050000000004</v>
      </c>
      <c r="EK92" s="3">
        <v>0.92739508999999998</v>
      </c>
      <c r="EL92" s="3">
        <v>0.93197763</v>
      </c>
      <c r="EM92" s="3">
        <v>0.93491243999999996</v>
      </c>
      <c r="EN92" s="3">
        <v>0.93646353999999998</v>
      </c>
      <c r="EO92" s="3">
        <v>0.94143414999999997</v>
      </c>
      <c r="EP92" s="3">
        <v>0.94548399000000005</v>
      </c>
      <c r="EQ92" s="3">
        <v>0.94963074000000003</v>
      </c>
      <c r="ER92" s="3">
        <v>0.95347906000000004</v>
      </c>
      <c r="ES92" s="3">
        <v>0.95609206000000002</v>
      </c>
      <c r="ET92" s="3">
        <v>0.95908658999999996</v>
      </c>
      <c r="EU92" s="3">
        <v>0.96175847999999997</v>
      </c>
      <c r="EV92" s="3">
        <v>0.96469526000000005</v>
      </c>
      <c r="EW92" s="3">
        <v>0.96858551000000004</v>
      </c>
      <c r="EX92" s="3">
        <v>0.97174015999999996</v>
      </c>
      <c r="FG92" s="3">
        <v>100</v>
      </c>
      <c r="FH92" s="3">
        <v>100</v>
      </c>
      <c r="FI92" s="3">
        <v>100</v>
      </c>
      <c r="FJ92" s="3">
        <v>100</v>
      </c>
      <c r="FK92" s="3">
        <v>100</v>
      </c>
      <c r="FL92" s="3">
        <v>100</v>
      </c>
      <c r="FM92" s="3">
        <v>100</v>
      </c>
      <c r="FN92" s="3">
        <v>100</v>
      </c>
      <c r="FO92" s="3">
        <v>100</v>
      </c>
      <c r="FP92" s="3">
        <v>100</v>
      </c>
      <c r="FQ92" s="3">
        <v>100</v>
      </c>
      <c r="FR92" s="3">
        <v>100</v>
      </c>
      <c r="FS92" s="3">
        <v>100</v>
      </c>
      <c r="FT92" s="3">
        <v>100</v>
      </c>
      <c r="FU92" s="3">
        <v>100</v>
      </c>
      <c r="FV92" s="3">
        <v>100</v>
      </c>
      <c r="FW92" s="3">
        <v>100</v>
      </c>
      <c r="GF92" s="3">
        <v>908221.61</v>
      </c>
      <c r="GG92" s="3">
        <v>281205.40000000002</v>
      </c>
      <c r="GH92" s="3">
        <v>162818.41</v>
      </c>
      <c r="GI92" s="3">
        <v>142464.9</v>
      </c>
      <c r="GJ92" s="3">
        <v>123939.61</v>
      </c>
      <c r="GK92" s="3">
        <v>106024.01</v>
      </c>
      <c r="GL92" s="3">
        <v>89251.56</v>
      </c>
      <c r="GM92" s="3">
        <v>73894.83</v>
      </c>
      <c r="GN92" s="3">
        <v>60674.75</v>
      </c>
      <c r="GO92" s="3">
        <v>48764.36</v>
      </c>
      <c r="GP92" s="3">
        <v>37795.800000000003</v>
      </c>
      <c r="GQ92" s="3">
        <v>27905.89</v>
      </c>
      <c r="GR92" s="3">
        <v>19601.599999999999</v>
      </c>
      <c r="GS92" s="3">
        <v>13370.09</v>
      </c>
      <c r="GT92" s="3">
        <v>8252.08</v>
      </c>
      <c r="GU92" s="3">
        <v>4085.06</v>
      </c>
      <c r="GV92" s="3">
        <v>1150.8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K92" s="3">
        <v>32.641249129999999</v>
      </c>
      <c r="HL92" s="3">
        <v>1065.454475</v>
      </c>
      <c r="HM92" s="2">
        <f t="shared" si="87"/>
        <v>3.3302332742550789E-3</v>
      </c>
      <c r="HN92" s="5">
        <f t="shared" si="76"/>
        <v>32.625783339535552</v>
      </c>
      <c r="HO92" s="5">
        <f t="shared" si="77"/>
        <v>32.656714920464445</v>
      </c>
      <c r="HQ92" s="7">
        <v>3.9351851851851851E-5</v>
      </c>
      <c r="HR92" s="7">
        <v>3.9351851851851851E-5</v>
      </c>
      <c r="HS92" s="7">
        <v>3.8194444444444444E-5</v>
      </c>
      <c r="HT92" s="7">
        <v>3.8194444444444444E-5</v>
      </c>
      <c r="HU92" s="7">
        <v>3.8194444444444444E-5</v>
      </c>
      <c r="HV92" s="7">
        <v>3.7037037037037037E-5</v>
      </c>
      <c r="HW92" s="7">
        <v>3.7037037037037037E-5</v>
      </c>
      <c r="HX92" s="7">
        <v>3.7037037037037037E-5</v>
      </c>
      <c r="HY92" s="7">
        <v>3.7037037037037037E-5</v>
      </c>
    </row>
    <row r="93" spans="1:233" thickBot="1">
      <c r="A93" s="3">
        <v>45</v>
      </c>
      <c r="B93" s="3">
        <v>333950.33</v>
      </c>
      <c r="C93" s="3">
        <v>111529518455</v>
      </c>
      <c r="D93" s="2">
        <f t="shared" si="78"/>
        <v>6695547.8910827637</v>
      </c>
      <c r="E93" s="2">
        <f t="shared" si="67"/>
        <v>0.74211184444444445</v>
      </c>
      <c r="F93" s="2">
        <f t="shared" si="68"/>
        <v>333256.85971820768</v>
      </c>
      <c r="G93" s="2">
        <f t="shared" si="69"/>
        <v>334643.80028179236</v>
      </c>
      <c r="H93" s="2">
        <f t="shared" si="79"/>
        <v>0.74057079937379489</v>
      </c>
      <c r="I93" s="2">
        <f t="shared" si="80"/>
        <v>0.74365288951509412</v>
      </c>
      <c r="K93" s="3">
        <v>10000</v>
      </c>
      <c r="L93" s="3">
        <v>100000000</v>
      </c>
      <c r="N93" s="3">
        <v>0</v>
      </c>
      <c r="O93" s="3">
        <v>0</v>
      </c>
      <c r="P93" s="3">
        <v>0</v>
      </c>
      <c r="Q93" s="3">
        <v>0</v>
      </c>
      <c r="R93" s="2">
        <f t="shared" si="81"/>
        <v>0</v>
      </c>
      <c r="S93" s="2">
        <f t="shared" si="82"/>
        <v>0</v>
      </c>
      <c r="T93" s="2">
        <f t="shared" si="70"/>
        <v>0</v>
      </c>
      <c r="U93" s="2">
        <f t="shared" si="71"/>
        <v>0</v>
      </c>
      <c r="V93" s="2">
        <f t="shared" si="72"/>
        <v>0</v>
      </c>
      <c r="W93" s="2">
        <f t="shared" si="73"/>
        <v>0.74221184444444444</v>
      </c>
      <c r="X93" s="3">
        <v>0</v>
      </c>
      <c r="Y93" s="3">
        <v>116004.67</v>
      </c>
      <c r="Z93" s="3">
        <v>0</v>
      </c>
      <c r="AA93" s="3">
        <v>0</v>
      </c>
      <c r="AB93" s="2">
        <f t="shared" si="83"/>
        <v>0</v>
      </c>
      <c r="AC93" s="5">
        <f t="shared" si="88"/>
        <v>0</v>
      </c>
      <c r="AD93" s="5">
        <f t="shared" si="89"/>
        <v>0</v>
      </c>
      <c r="AF93" s="3">
        <v>13.0107898</v>
      </c>
      <c r="AG93" s="7">
        <v>4.236111111111111E-4</v>
      </c>
      <c r="AH93" s="3">
        <v>1</v>
      </c>
      <c r="AI93" s="3">
        <v>1</v>
      </c>
      <c r="AJ93" s="3">
        <v>1.01</v>
      </c>
      <c r="AK93" s="3">
        <v>1.03</v>
      </c>
      <c r="AL93" s="3">
        <v>1.2</v>
      </c>
      <c r="AM93" s="3">
        <v>1.68</v>
      </c>
      <c r="AN93" s="3">
        <v>1.23</v>
      </c>
      <c r="AO93" s="3">
        <v>1.77</v>
      </c>
      <c r="AP93" s="3">
        <v>1.3</v>
      </c>
      <c r="AQ93" s="3">
        <v>2.04</v>
      </c>
      <c r="AR93" s="3">
        <v>1.4</v>
      </c>
      <c r="AS93" s="3">
        <v>2.42</v>
      </c>
      <c r="AT93" s="3">
        <v>1.69</v>
      </c>
      <c r="AU93" s="3">
        <v>4.47</v>
      </c>
      <c r="AV93" s="3">
        <v>1.86</v>
      </c>
      <c r="AW93" s="3">
        <v>5.36</v>
      </c>
      <c r="AX93" s="3">
        <v>2.2400000000000002</v>
      </c>
      <c r="AY93" s="3">
        <v>7.54</v>
      </c>
      <c r="AZ93" s="3">
        <v>2.71</v>
      </c>
      <c r="BA93" s="3">
        <v>10.91</v>
      </c>
      <c r="BB93" s="3">
        <v>3.44</v>
      </c>
      <c r="BC93" s="3">
        <v>19.100000000000001</v>
      </c>
      <c r="BD93" s="3">
        <v>4.09</v>
      </c>
      <c r="BE93" s="3">
        <v>27.19</v>
      </c>
      <c r="BF93" s="3">
        <v>5.9</v>
      </c>
      <c r="BG93" s="3">
        <v>54.22</v>
      </c>
      <c r="BH93" s="3">
        <v>8.32</v>
      </c>
      <c r="BI93" s="3">
        <v>108.72</v>
      </c>
      <c r="BJ93" s="3">
        <v>12.25</v>
      </c>
      <c r="BK93" s="3">
        <v>226.67</v>
      </c>
      <c r="BL93" s="3">
        <v>17.95</v>
      </c>
      <c r="BM93" s="3">
        <v>493.05</v>
      </c>
      <c r="BN93" s="3">
        <v>36.85</v>
      </c>
      <c r="BO93" s="3">
        <v>2127.35</v>
      </c>
      <c r="CH93" s="3">
        <v>2.63</v>
      </c>
      <c r="CI93" s="3">
        <v>11.33</v>
      </c>
      <c r="CJ93" s="3">
        <v>11.73</v>
      </c>
      <c r="CK93" s="3">
        <v>270.97000000000003</v>
      </c>
      <c r="CL93" s="3">
        <v>26.51</v>
      </c>
      <c r="CM93" s="3">
        <v>1433.93</v>
      </c>
      <c r="CN93" s="3">
        <v>29.02</v>
      </c>
      <c r="CO93" s="3">
        <v>1614.34</v>
      </c>
      <c r="CP93" s="3">
        <v>32.42</v>
      </c>
      <c r="CQ93" s="3">
        <v>1996.06</v>
      </c>
      <c r="CR93" s="3">
        <v>37.29</v>
      </c>
      <c r="CS93" s="3">
        <v>2541.71</v>
      </c>
      <c r="CT93" s="3">
        <v>50.63</v>
      </c>
      <c r="CU93" s="3">
        <v>6038.57</v>
      </c>
      <c r="CV93" s="3">
        <v>59.86</v>
      </c>
      <c r="CW93" s="3">
        <v>7664.28</v>
      </c>
      <c r="CX93" s="3">
        <v>76.89</v>
      </c>
      <c r="CY93" s="3">
        <v>11347.47</v>
      </c>
      <c r="CZ93" s="3">
        <v>98.33</v>
      </c>
      <c r="DA93" s="3">
        <v>17109.650000000001</v>
      </c>
      <c r="DB93" s="3">
        <v>132.79</v>
      </c>
      <c r="DC93" s="3">
        <v>32412.69</v>
      </c>
      <c r="DD93" s="3">
        <v>162.25</v>
      </c>
      <c r="DE93" s="3">
        <v>47049.09</v>
      </c>
      <c r="DF93" s="3">
        <v>243.09</v>
      </c>
      <c r="DG93" s="3">
        <v>97618.87</v>
      </c>
      <c r="DH93" s="3">
        <v>353.19</v>
      </c>
      <c r="DI93" s="3">
        <v>204620.39</v>
      </c>
      <c r="DJ93" s="3">
        <v>530.04999999999995</v>
      </c>
      <c r="DK93" s="3">
        <v>435164.35</v>
      </c>
      <c r="DL93" s="3">
        <v>785.97</v>
      </c>
      <c r="DM93" s="3">
        <v>962085.13</v>
      </c>
      <c r="DN93" s="3">
        <v>1634.72</v>
      </c>
      <c r="DO93" s="3">
        <v>4213366.24</v>
      </c>
      <c r="DP93" s="2">
        <f t="shared" si="84"/>
        <v>1541056.7616000003</v>
      </c>
      <c r="DQ93" s="5">
        <f t="shared" si="85"/>
        <v>1302.0266564459721</v>
      </c>
      <c r="DR93" s="5">
        <f t="shared" si="86"/>
        <v>1967.413343554028</v>
      </c>
      <c r="EH93" s="3">
        <v>0.83239339999999995</v>
      </c>
      <c r="EI93" s="3">
        <v>0.90747023999999998</v>
      </c>
      <c r="EJ93" s="3">
        <v>0.92618588999999996</v>
      </c>
      <c r="EK93" s="3">
        <v>0.92794852999999999</v>
      </c>
      <c r="EL93" s="3">
        <v>0.93059851000000005</v>
      </c>
      <c r="EM93" s="3">
        <v>0.93250549000000005</v>
      </c>
      <c r="EN93" s="3">
        <v>0.93468130999999999</v>
      </c>
      <c r="EO93" s="3">
        <v>0.93814324999999998</v>
      </c>
      <c r="EP93" s="3">
        <v>0.94355814000000005</v>
      </c>
      <c r="EQ93" s="3">
        <v>0.94721314000000001</v>
      </c>
      <c r="ER93" s="3">
        <v>0.95103444000000004</v>
      </c>
      <c r="ES93" s="3">
        <v>0.95458677999999997</v>
      </c>
      <c r="ET93" s="3">
        <v>0.95831776999999996</v>
      </c>
      <c r="EU93" s="3">
        <v>0.96224449000000001</v>
      </c>
      <c r="EV93" s="3">
        <v>0.96562263000000004</v>
      </c>
      <c r="EW93" s="3">
        <v>0.96854074999999995</v>
      </c>
      <c r="EX93" s="3">
        <v>0.97186446999999998</v>
      </c>
      <c r="FG93" s="3">
        <v>100</v>
      </c>
      <c r="FH93" s="3">
        <v>100</v>
      </c>
      <c r="FI93" s="3">
        <v>100</v>
      </c>
      <c r="FJ93" s="3">
        <v>100</v>
      </c>
      <c r="FK93" s="3">
        <v>100</v>
      </c>
      <c r="FL93" s="3">
        <v>100</v>
      </c>
      <c r="FM93" s="3">
        <v>100</v>
      </c>
      <c r="FN93" s="3">
        <v>100</v>
      </c>
      <c r="FO93" s="3">
        <v>100</v>
      </c>
      <c r="FP93" s="3">
        <v>100</v>
      </c>
      <c r="FQ93" s="3">
        <v>100</v>
      </c>
      <c r="FR93" s="3">
        <v>100</v>
      </c>
      <c r="FS93" s="3">
        <v>100</v>
      </c>
      <c r="FT93" s="3">
        <v>100</v>
      </c>
      <c r="FU93" s="3">
        <v>100</v>
      </c>
      <c r="FV93" s="3">
        <v>100</v>
      </c>
      <c r="FW93" s="3">
        <v>100</v>
      </c>
      <c r="GF93" s="3">
        <v>1116637.8899999999</v>
      </c>
      <c r="GG93" s="3">
        <v>340102.68</v>
      </c>
      <c r="GH93" s="3">
        <v>196338.51</v>
      </c>
      <c r="GI93" s="3">
        <v>171684.96</v>
      </c>
      <c r="GJ93" s="3">
        <v>149269.87</v>
      </c>
      <c r="GK93" s="3">
        <v>127618.31</v>
      </c>
      <c r="GL93" s="3">
        <v>107359.46</v>
      </c>
      <c r="GM93" s="3">
        <v>88841.74</v>
      </c>
      <c r="GN93" s="3">
        <v>72916.320000000007</v>
      </c>
      <c r="GO93" s="3">
        <v>58582.05</v>
      </c>
      <c r="GP93" s="3">
        <v>45390.53</v>
      </c>
      <c r="GQ93" s="3">
        <v>33499.870000000003</v>
      </c>
      <c r="GR93" s="3">
        <v>23525.75</v>
      </c>
      <c r="GS93" s="3">
        <v>16054.07</v>
      </c>
      <c r="GT93" s="3">
        <v>9906.07</v>
      </c>
      <c r="GU93" s="3">
        <v>4906.8</v>
      </c>
      <c r="GV93" s="3">
        <v>1383.57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K93" s="3">
        <v>36.565012449999998</v>
      </c>
      <c r="HL93" s="3">
        <v>1337.0043840000001</v>
      </c>
      <c r="HM93" s="2">
        <f t="shared" si="87"/>
        <v>4.2485313451834372E-3</v>
      </c>
      <c r="HN93" s="5">
        <f t="shared" si="76"/>
        <v>36.547544006585184</v>
      </c>
      <c r="HO93" s="5">
        <f t="shared" si="77"/>
        <v>36.582480893414811</v>
      </c>
      <c r="HQ93" s="7">
        <v>4.398148148148148E-5</v>
      </c>
      <c r="HR93" s="7">
        <v>4.398148148148148E-5</v>
      </c>
      <c r="HS93" s="7">
        <v>4.2824074074074079E-5</v>
      </c>
      <c r="HT93" s="7">
        <v>4.2824074074074079E-5</v>
      </c>
      <c r="HU93" s="7">
        <v>4.2824074074074079E-5</v>
      </c>
      <c r="HV93" s="7">
        <v>4.2824074074074079E-5</v>
      </c>
      <c r="HW93" s="7">
        <v>4.1666666666666665E-5</v>
      </c>
      <c r="HX93" s="7">
        <v>4.1666666666666665E-5</v>
      </c>
      <c r="HY93" s="7">
        <v>4.0509259259259258E-5</v>
      </c>
    </row>
    <row r="94" spans="1:233" s="8" customFormat="1" thickBot="1">
      <c r="A94" s="8">
        <v>50</v>
      </c>
      <c r="B94" s="8">
        <v>369238.4</v>
      </c>
      <c r="C94" s="8">
        <v>136348887210</v>
      </c>
      <c r="D94" s="4">
        <f t="shared" si="78"/>
        <v>11891175.439987183</v>
      </c>
      <c r="E94" s="4">
        <f t="shared" si="67"/>
        <v>0.73847680000000004</v>
      </c>
      <c r="F94" s="2">
        <f t="shared" si="68"/>
        <v>368314.23995714943</v>
      </c>
      <c r="G94" s="2">
        <f t="shared" si="69"/>
        <v>370162.56004285061</v>
      </c>
      <c r="H94" s="4">
        <f t="shared" si="79"/>
        <v>0.73662847991429892</v>
      </c>
      <c r="I94" s="4">
        <f t="shared" si="80"/>
        <v>0.74032512008570128</v>
      </c>
      <c r="K94" s="8">
        <v>10000</v>
      </c>
      <c r="L94" s="8">
        <v>100000000</v>
      </c>
      <c r="N94" s="8">
        <v>0</v>
      </c>
      <c r="O94" s="8">
        <v>0</v>
      </c>
      <c r="P94" s="8">
        <v>0</v>
      </c>
      <c r="Q94" s="8">
        <v>0</v>
      </c>
      <c r="R94" s="4">
        <f t="shared" si="81"/>
        <v>0</v>
      </c>
      <c r="S94" s="4">
        <f t="shared" si="82"/>
        <v>0</v>
      </c>
      <c r="T94" s="2">
        <f t="shared" si="70"/>
        <v>0</v>
      </c>
      <c r="U94" s="2">
        <f t="shared" si="71"/>
        <v>0</v>
      </c>
      <c r="V94" s="2">
        <f t="shared" si="72"/>
        <v>0</v>
      </c>
      <c r="W94" s="2">
        <f t="shared" si="73"/>
        <v>0.73857679999999992</v>
      </c>
      <c r="X94" s="8">
        <v>0</v>
      </c>
      <c r="Y94" s="8">
        <v>130711.6</v>
      </c>
      <c r="Z94" s="8">
        <v>0</v>
      </c>
      <c r="AA94" s="8">
        <v>0</v>
      </c>
      <c r="AB94" s="4">
        <f t="shared" si="83"/>
        <v>0</v>
      </c>
      <c r="AC94" s="6">
        <f t="shared" si="88"/>
        <v>0</v>
      </c>
      <c r="AD94" s="6">
        <f t="shared" si="89"/>
        <v>0</v>
      </c>
      <c r="AF94" s="8">
        <v>13.205380160000001</v>
      </c>
      <c r="AG94" s="9">
        <v>4.6875000000000004E-4</v>
      </c>
      <c r="AH94" s="8">
        <v>1</v>
      </c>
      <c r="AI94" s="8">
        <v>1</v>
      </c>
      <c r="AJ94" s="8">
        <v>1.03</v>
      </c>
      <c r="AK94" s="8">
        <v>1.0900000000000001</v>
      </c>
      <c r="AL94" s="8">
        <v>1.1200000000000001</v>
      </c>
      <c r="AM94" s="8">
        <v>1.36</v>
      </c>
      <c r="AN94" s="8">
        <v>1.1599999999999999</v>
      </c>
      <c r="AO94" s="8">
        <v>1.48</v>
      </c>
      <c r="AP94" s="8">
        <v>1.29</v>
      </c>
      <c r="AQ94" s="8">
        <v>1.97</v>
      </c>
      <c r="AR94" s="8">
        <v>1.42</v>
      </c>
      <c r="AS94" s="8">
        <v>2.6</v>
      </c>
      <c r="AT94" s="8">
        <v>1.54</v>
      </c>
      <c r="AU94" s="8">
        <v>3.08</v>
      </c>
      <c r="AV94" s="8">
        <v>1.67</v>
      </c>
      <c r="AW94" s="8">
        <v>3.57</v>
      </c>
      <c r="AX94" s="8">
        <v>1.91</v>
      </c>
      <c r="AY94" s="8">
        <v>4.97</v>
      </c>
      <c r="AZ94" s="8">
        <v>2.25</v>
      </c>
      <c r="BA94" s="8">
        <v>7.25</v>
      </c>
      <c r="BB94" s="8">
        <v>2.66</v>
      </c>
      <c r="BC94" s="8">
        <v>10.119999999999999</v>
      </c>
      <c r="BD94" s="8">
        <v>3.76</v>
      </c>
      <c r="BE94" s="8">
        <v>23.86</v>
      </c>
      <c r="BF94" s="8">
        <v>4.5</v>
      </c>
      <c r="BG94" s="8">
        <v>35.72</v>
      </c>
      <c r="BH94" s="8">
        <v>5.47</v>
      </c>
      <c r="BI94" s="8">
        <v>59.13</v>
      </c>
      <c r="BJ94" s="8">
        <v>9.0399999999999991</v>
      </c>
      <c r="BK94" s="8">
        <v>143.54</v>
      </c>
      <c r="BL94" s="8">
        <v>15.87</v>
      </c>
      <c r="BM94" s="8">
        <v>426.67</v>
      </c>
      <c r="BN94" s="8">
        <v>40.39</v>
      </c>
      <c r="BO94" s="8">
        <v>2344.9299999999998</v>
      </c>
      <c r="CH94" s="8">
        <v>2.84</v>
      </c>
      <c r="CI94" s="8">
        <v>13.68</v>
      </c>
      <c r="CJ94" s="8">
        <v>13.33</v>
      </c>
      <c r="CK94" s="8">
        <v>337.57</v>
      </c>
      <c r="CL94" s="8">
        <v>24.94</v>
      </c>
      <c r="CM94" s="8">
        <v>1018.12</v>
      </c>
      <c r="CN94" s="8">
        <v>26.91</v>
      </c>
      <c r="CO94" s="8">
        <v>1186.29</v>
      </c>
      <c r="CP94" s="8">
        <v>34.04</v>
      </c>
      <c r="CQ94" s="8">
        <v>2084.96</v>
      </c>
      <c r="CR94" s="8">
        <v>40.409999999999997</v>
      </c>
      <c r="CS94" s="8">
        <v>3176.65</v>
      </c>
      <c r="CT94" s="8">
        <v>47.7</v>
      </c>
      <c r="CU94" s="8">
        <v>4145.24</v>
      </c>
      <c r="CV94" s="8">
        <v>54.64</v>
      </c>
      <c r="CW94" s="8">
        <v>5041.9399999999996</v>
      </c>
      <c r="CX94" s="8">
        <v>67.81</v>
      </c>
      <c r="CY94" s="8">
        <v>8164.05</v>
      </c>
      <c r="CZ94" s="8">
        <v>85.15</v>
      </c>
      <c r="DA94" s="8">
        <v>12854.89</v>
      </c>
      <c r="DB94" s="8">
        <v>106.97</v>
      </c>
      <c r="DC94" s="8">
        <v>19425.830000000002</v>
      </c>
      <c r="DD94" s="8">
        <v>164.33</v>
      </c>
      <c r="DE94" s="8">
        <v>52079.47</v>
      </c>
      <c r="DF94" s="8">
        <v>200.94</v>
      </c>
      <c r="DG94" s="8">
        <v>80081.16</v>
      </c>
      <c r="DH94" s="8">
        <v>249.29</v>
      </c>
      <c r="DI94" s="8">
        <v>135469.45000000001</v>
      </c>
      <c r="DJ94" s="8">
        <v>428.98</v>
      </c>
      <c r="DK94" s="8">
        <v>338193.44</v>
      </c>
      <c r="DL94" s="8">
        <v>770.39</v>
      </c>
      <c r="DM94" s="8">
        <v>1031563.21</v>
      </c>
      <c r="DN94" s="8">
        <v>1991.83</v>
      </c>
      <c r="DO94" s="8">
        <v>5738288.3300000001</v>
      </c>
      <c r="DP94" s="4">
        <f t="shared" si="84"/>
        <v>1770901.5811000005</v>
      </c>
      <c r="DQ94" s="5">
        <f t="shared" si="85"/>
        <v>1635.1883939570055</v>
      </c>
      <c r="DR94" s="5">
        <f t="shared" si="86"/>
        <v>2348.4716060429946</v>
      </c>
      <c r="EH94" s="8">
        <v>0.82764530999999997</v>
      </c>
      <c r="EI94" s="8">
        <v>0.90188089000000005</v>
      </c>
      <c r="EJ94" s="8">
        <v>0.92463890999999998</v>
      </c>
      <c r="EK94" s="8">
        <v>0.92811816999999996</v>
      </c>
      <c r="EL94" s="8">
        <v>0.93143752000000002</v>
      </c>
      <c r="EM94" s="8">
        <v>0.93394957999999995</v>
      </c>
      <c r="EN94" s="8">
        <v>0.93731938000000004</v>
      </c>
      <c r="EO94" s="8">
        <v>0.94021009</v>
      </c>
      <c r="EP94" s="8">
        <v>0.94456030999999996</v>
      </c>
      <c r="EQ94" s="8">
        <v>0.94861739</v>
      </c>
      <c r="ER94" s="8">
        <v>0.95203177999999999</v>
      </c>
      <c r="ES94" s="8">
        <v>0.95650692000000004</v>
      </c>
      <c r="ET94" s="8">
        <v>0.95944300000000005</v>
      </c>
      <c r="EU94" s="8">
        <v>0.96173032999999997</v>
      </c>
      <c r="EV94" s="8">
        <v>0.96508450000000001</v>
      </c>
      <c r="EW94" s="8">
        <v>0.96856827000000001</v>
      </c>
      <c r="EX94" s="8">
        <v>0.97188938000000002</v>
      </c>
      <c r="FG94" s="8">
        <v>100</v>
      </c>
      <c r="FH94" s="8">
        <v>100</v>
      </c>
      <c r="FI94" s="8">
        <v>100</v>
      </c>
      <c r="FJ94" s="8">
        <v>100</v>
      </c>
      <c r="FK94" s="8">
        <v>100</v>
      </c>
      <c r="FL94" s="8">
        <v>100</v>
      </c>
      <c r="FM94" s="8">
        <v>100</v>
      </c>
      <c r="FN94" s="8">
        <v>100</v>
      </c>
      <c r="FO94" s="8">
        <v>100</v>
      </c>
      <c r="FP94" s="8">
        <v>100</v>
      </c>
      <c r="FQ94" s="8">
        <v>100</v>
      </c>
      <c r="FR94" s="8">
        <v>100</v>
      </c>
      <c r="FS94" s="8">
        <v>100</v>
      </c>
      <c r="FT94" s="8">
        <v>100</v>
      </c>
      <c r="FU94" s="8">
        <v>100</v>
      </c>
      <c r="FV94" s="8">
        <v>100</v>
      </c>
      <c r="FW94" s="8">
        <v>100</v>
      </c>
      <c r="GF94" s="8">
        <v>1342075.23</v>
      </c>
      <c r="GG94" s="8">
        <v>403566.79</v>
      </c>
      <c r="GH94" s="8">
        <v>232216.49</v>
      </c>
      <c r="GI94" s="8">
        <v>202923.53</v>
      </c>
      <c r="GJ94" s="8">
        <v>176316.02</v>
      </c>
      <c r="GK94" s="8">
        <v>150644.03</v>
      </c>
      <c r="GL94" s="8">
        <v>126637.65</v>
      </c>
      <c r="GM94" s="8">
        <v>104715.86</v>
      </c>
      <c r="GN94" s="8">
        <v>85889.37</v>
      </c>
      <c r="GO94" s="8">
        <v>68956.23</v>
      </c>
      <c r="GP94" s="8">
        <v>53394.29</v>
      </c>
      <c r="GQ94" s="8">
        <v>39380.74</v>
      </c>
      <c r="GR94" s="8">
        <v>27638.97</v>
      </c>
      <c r="GS94" s="8">
        <v>18853.2</v>
      </c>
      <c r="GT94" s="8">
        <v>11629.44</v>
      </c>
      <c r="GU94" s="8">
        <v>5756.77</v>
      </c>
      <c r="GV94" s="8">
        <v>1617.16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K94" s="8">
        <v>40.494505160000003</v>
      </c>
      <c r="HL94" s="8">
        <v>1639.8117159999999</v>
      </c>
      <c r="HM94" s="4">
        <f t="shared" si="87"/>
        <v>6.7678467330551939E-3</v>
      </c>
      <c r="HN94" s="5">
        <f t="shared" si="76"/>
        <v>40.472457624451671</v>
      </c>
      <c r="HO94" s="5">
        <f t="shared" si="77"/>
        <v>40.516552695548334</v>
      </c>
      <c r="HQ94" s="9">
        <v>4.8611111111111115E-5</v>
      </c>
      <c r="HR94" s="9">
        <v>4.8611111111111115E-5</v>
      </c>
      <c r="HS94" s="9">
        <v>4.7453703703703694E-5</v>
      </c>
      <c r="HT94" s="9">
        <v>4.7453703703703694E-5</v>
      </c>
      <c r="HU94" s="9">
        <v>4.6296296296296294E-5</v>
      </c>
      <c r="HV94" s="9">
        <v>4.6296296296296294E-5</v>
      </c>
      <c r="HW94" s="9">
        <v>4.6296296296296294E-5</v>
      </c>
      <c r="HX94" s="9">
        <v>4.6296296296296294E-5</v>
      </c>
      <c r="HY94" s="9">
        <v>4.6296296296296294E-5</v>
      </c>
    </row>
    <row r="95" spans="1:233" thickBot="1">
      <c r="A95" s="3">
        <v>55</v>
      </c>
      <c r="B95" s="3">
        <v>403689.41</v>
      </c>
      <c r="C95" s="3">
        <v>162976675584</v>
      </c>
      <c r="D95" s="2">
        <f t="shared" si="78"/>
        <v>11535837.851928711</v>
      </c>
      <c r="E95" s="2">
        <f t="shared" si="67"/>
        <v>0.73398074545454539</v>
      </c>
      <c r="F95" s="2">
        <f t="shared" si="68"/>
        <v>402779.16277101386</v>
      </c>
      <c r="G95" s="2">
        <f t="shared" si="69"/>
        <v>404599.65722898609</v>
      </c>
      <c r="H95" s="2">
        <f t="shared" si="79"/>
        <v>0.7323257504927525</v>
      </c>
      <c r="I95" s="2">
        <f t="shared" si="80"/>
        <v>0.73563574041633839</v>
      </c>
      <c r="K95" s="3">
        <v>10000</v>
      </c>
      <c r="L95" s="3">
        <v>100000000</v>
      </c>
      <c r="N95" s="3">
        <v>0</v>
      </c>
      <c r="O95" s="3">
        <v>0</v>
      </c>
      <c r="P95" s="3">
        <v>0</v>
      </c>
      <c r="Q95" s="3">
        <v>0</v>
      </c>
      <c r="R95" s="2">
        <f t="shared" si="81"/>
        <v>0</v>
      </c>
      <c r="S95" s="2">
        <f t="shared" si="82"/>
        <v>0</v>
      </c>
      <c r="T95" s="2">
        <f t="shared" si="70"/>
        <v>0</v>
      </c>
      <c r="U95" s="2">
        <f t="shared" si="71"/>
        <v>0</v>
      </c>
      <c r="V95" s="2">
        <f t="shared" si="72"/>
        <v>0</v>
      </c>
      <c r="W95" s="2">
        <f t="shared" si="73"/>
        <v>0.73408074545454549</v>
      </c>
      <c r="X95" s="3">
        <v>0</v>
      </c>
      <c r="Y95" s="3">
        <v>146255.59</v>
      </c>
      <c r="Z95" s="3">
        <v>0</v>
      </c>
      <c r="AA95" s="3">
        <v>0</v>
      </c>
      <c r="AB95" s="2">
        <f t="shared" si="83"/>
        <v>0</v>
      </c>
      <c r="AC95" s="5">
        <f t="shared" si="88"/>
        <v>0</v>
      </c>
      <c r="AD95" s="5">
        <f t="shared" si="89"/>
        <v>0</v>
      </c>
      <c r="AF95" s="3">
        <v>13.418575199999999</v>
      </c>
      <c r="AG95" s="7">
        <v>5.1504629629629632E-4</v>
      </c>
      <c r="AH95" s="3">
        <v>1</v>
      </c>
      <c r="AI95" s="3">
        <v>1</v>
      </c>
      <c r="AJ95" s="3">
        <v>1.03</v>
      </c>
      <c r="AK95" s="3">
        <v>1.0900000000000001</v>
      </c>
      <c r="AL95" s="3">
        <v>1.1000000000000001</v>
      </c>
      <c r="AM95" s="3">
        <v>1.3</v>
      </c>
      <c r="AN95" s="3">
        <v>1.1399999999999999</v>
      </c>
      <c r="AO95" s="3">
        <v>1.44</v>
      </c>
      <c r="AP95" s="3">
        <v>1.19</v>
      </c>
      <c r="AQ95" s="3">
        <v>1.59</v>
      </c>
      <c r="AR95" s="3">
        <v>1.33</v>
      </c>
      <c r="AS95" s="3">
        <v>2.13</v>
      </c>
      <c r="AT95" s="3">
        <v>1.56</v>
      </c>
      <c r="AU95" s="3">
        <v>2.98</v>
      </c>
      <c r="AV95" s="3">
        <v>1.7</v>
      </c>
      <c r="AW95" s="3">
        <v>3.72</v>
      </c>
      <c r="AX95" s="3">
        <v>1.98</v>
      </c>
      <c r="AY95" s="3">
        <v>5.46</v>
      </c>
      <c r="AZ95" s="3">
        <v>2.39</v>
      </c>
      <c r="BA95" s="3">
        <v>7.97</v>
      </c>
      <c r="BB95" s="3">
        <v>2.98</v>
      </c>
      <c r="BC95" s="3">
        <v>13.28</v>
      </c>
      <c r="BD95" s="3">
        <v>3.73</v>
      </c>
      <c r="BE95" s="3">
        <v>22.09</v>
      </c>
      <c r="BF95" s="3">
        <v>4.51</v>
      </c>
      <c r="BG95" s="3">
        <v>29.95</v>
      </c>
      <c r="BH95" s="3">
        <v>5.91</v>
      </c>
      <c r="BI95" s="3">
        <v>50.15</v>
      </c>
      <c r="BJ95" s="3">
        <v>8.91</v>
      </c>
      <c r="BK95" s="3">
        <v>127.81</v>
      </c>
      <c r="BL95" s="3">
        <v>14.64</v>
      </c>
      <c r="BM95" s="3">
        <v>369.9</v>
      </c>
      <c r="BN95" s="3">
        <v>35.39</v>
      </c>
      <c r="BO95" s="3">
        <v>1902.47</v>
      </c>
      <c r="CH95" s="3">
        <v>2.76</v>
      </c>
      <c r="CI95" s="3">
        <v>11.7</v>
      </c>
      <c r="CJ95" s="3">
        <v>13.93</v>
      </c>
      <c r="CK95" s="3">
        <v>413.67</v>
      </c>
      <c r="CL95" s="3">
        <v>25.23</v>
      </c>
      <c r="CM95" s="3">
        <v>1187.07</v>
      </c>
      <c r="CN95" s="3">
        <v>28.64</v>
      </c>
      <c r="CO95" s="3">
        <v>1478.38</v>
      </c>
      <c r="CP95" s="3">
        <v>33.049999999999997</v>
      </c>
      <c r="CQ95" s="3">
        <v>1850.95</v>
      </c>
      <c r="CR95" s="3">
        <v>42.54</v>
      </c>
      <c r="CS95" s="3">
        <v>3264.5</v>
      </c>
      <c r="CT95" s="3">
        <v>53.88</v>
      </c>
      <c r="CU95" s="3">
        <v>4931.38</v>
      </c>
      <c r="CV95" s="3">
        <v>62.32</v>
      </c>
      <c r="CW95" s="3">
        <v>6769.7</v>
      </c>
      <c r="CX95" s="3">
        <v>78.08</v>
      </c>
      <c r="CY95" s="3">
        <v>11064.36</v>
      </c>
      <c r="CZ95" s="3">
        <v>100.93</v>
      </c>
      <c r="DA95" s="3">
        <v>16859.09</v>
      </c>
      <c r="DB95" s="3">
        <v>134.08000000000001</v>
      </c>
      <c r="DC95" s="3">
        <v>31444.42</v>
      </c>
      <c r="DD95" s="3">
        <v>176.02</v>
      </c>
      <c r="DE95" s="3">
        <v>55999.519999999997</v>
      </c>
      <c r="DF95" s="3">
        <v>218.98</v>
      </c>
      <c r="DG95" s="3">
        <v>77807.16</v>
      </c>
      <c r="DH95" s="3">
        <v>297.01</v>
      </c>
      <c r="DI95" s="3">
        <v>134882.79</v>
      </c>
      <c r="DJ95" s="3">
        <v>463.72</v>
      </c>
      <c r="DK95" s="3">
        <v>362251.24</v>
      </c>
      <c r="DL95" s="3">
        <v>777.3</v>
      </c>
      <c r="DM95" s="3">
        <v>1072819.78</v>
      </c>
      <c r="DN95" s="3">
        <v>1917.21</v>
      </c>
      <c r="DO95" s="3">
        <v>5631626.5300000003</v>
      </c>
      <c r="DP95" s="2">
        <f t="shared" si="84"/>
        <v>1955932.3459000001</v>
      </c>
      <c r="DQ95" s="5">
        <f t="shared" si="85"/>
        <v>1542.3995348153662</v>
      </c>
      <c r="DR95" s="5">
        <f t="shared" si="86"/>
        <v>2292.0204651846338</v>
      </c>
      <c r="EH95" s="3">
        <v>0.83329023999999996</v>
      </c>
      <c r="EI95" s="3">
        <v>0.90900875999999997</v>
      </c>
      <c r="EJ95" s="3">
        <v>0.92218473999999995</v>
      </c>
      <c r="EK95" s="3">
        <v>0.92529552999999998</v>
      </c>
      <c r="EL95" s="3">
        <v>0.92949528999999997</v>
      </c>
      <c r="EM95" s="3">
        <v>0.93237572999999996</v>
      </c>
      <c r="EN95" s="3">
        <v>0.93712547000000002</v>
      </c>
      <c r="EO95" s="3">
        <v>0.94048507000000003</v>
      </c>
      <c r="EP95" s="3">
        <v>0.94377798000000002</v>
      </c>
      <c r="EQ95" s="3">
        <v>0.94639287999999999</v>
      </c>
      <c r="ER95" s="3">
        <v>0.95179875999999997</v>
      </c>
      <c r="ES95" s="3">
        <v>0.95532282999999996</v>
      </c>
      <c r="ET95" s="3">
        <v>0.95902370999999997</v>
      </c>
      <c r="EU95" s="3">
        <v>0.96236743999999996</v>
      </c>
      <c r="EV95" s="3">
        <v>0.96581406999999997</v>
      </c>
      <c r="EW95" s="3">
        <v>0.96891592999999998</v>
      </c>
      <c r="EX95" s="3">
        <v>0.97190635000000003</v>
      </c>
      <c r="FG95" s="3">
        <v>100</v>
      </c>
      <c r="FH95" s="3">
        <v>100</v>
      </c>
      <c r="FI95" s="3">
        <v>100</v>
      </c>
      <c r="FJ95" s="3">
        <v>100</v>
      </c>
      <c r="FK95" s="3">
        <v>100</v>
      </c>
      <c r="FL95" s="3">
        <v>100</v>
      </c>
      <c r="FM95" s="3">
        <v>100</v>
      </c>
      <c r="FN95" s="3">
        <v>100</v>
      </c>
      <c r="FO95" s="3">
        <v>100</v>
      </c>
      <c r="FP95" s="3">
        <v>100</v>
      </c>
      <c r="FQ95" s="3">
        <v>100</v>
      </c>
      <c r="FR95" s="3">
        <v>100</v>
      </c>
      <c r="FS95" s="3">
        <v>100</v>
      </c>
      <c r="FT95" s="3">
        <v>100</v>
      </c>
      <c r="FU95" s="3">
        <v>100</v>
      </c>
      <c r="FV95" s="3">
        <v>100</v>
      </c>
      <c r="FW95" s="3">
        <v>100</v>
      </c>
      <c r="GF95" s="3">
        <v>1583542.43</v>
      </c>
      <c r="GG95" s="3">
        <v>470249.77</v>
      </c>
      <c r="GH95" s="3">
        <v>269856.44</v>
      </c>
      <c r="GI95" s="3">
        <v>235694.34</v>
      </c>
      <c r="GJ95" s="3">
        <v>204676.31</v>
      </c>
      <c r="GK95" s="3">
        <v>174783.68</v>
      </c>
      <c r="GL95" s="3">
        <v>146840.12</v>
      </c>
      <c r="GM95" s="3">
        <v>121348.42</v>
      </c>
      <c r="GN95" s="3">
        <v>99469.64</v>
      </c>
      <c r="GO95" s="3">
        <v>79807.31</v>
      </c>
      <c r="GP95" s="3">
        <v>61765.5</v>
      </c>
      <c r="GQ95" s="3">
        <v>45531.02</v>
      </c>
      <c r="GR95" s="3">
        <v>31938.07</v>
      </c>
      <c r="GS95" s="3">
        <v>21777.79</v>
      </c>
      <c r="GT95" s="3">
        <v>13425.72</v>
      </c>
      <c r="GU95" s="3">
        <v>6638.45</v>
      </c>
      <c r="GV95" s="3">
        <v>1862.31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K95" s="3">
        <v>44.430932839999997</v>
      </c>
      <c r="HL95" s="3">
        <v>1974.113693</v>
      </c>
      <c r="HM95" s="2">
        <f t="shared" si="87"/>
        <v>5.8999674097321986E-3</v>
      </c>
      <c r="HN95" s="5">
        <f t="shared" si="76"/>
        <v>44.410347426250532</v>
      </c>
      <c r="HO95" s="5">
        <f t="shared" si="77"/>
        <v>44.451518253749462</v>
      </c>
      <c r="HQ95" s="7">
        <v>5.4398148148148151E-5</v>
      </c>
      <c r="HR95" s="7">
        <v>5.3240740740740737E-5</v>
      </c>
      <c r="HS95" s="7">
        <v>5.2083333333333337E-5</v>
      </c>
      <c r="HT95" s="7">
        <v>5.2083333333333337E-5</v>
      </c>
      <c r="HU95" s="7">
        <v>5.0925925925925923E-5</v>
      </c>
      <c r="HV95" s="7">
        <v>5.0925925925925923E-5</v>
      </c>
      <c r="HW95" s="7">
        <v>5.0925925925925923E-5</v>
      </c>
      <c r="HX95" s="7">
        <v>5.0925925925925923E-5</v>
      </c>
      <c r="HY95" s="7">
        <v>4.9768518518518522E-5</v>
      </c>
    </row>
    <row r="96" spans="1:233" thickBot="1">
      <c r="A96" s="3">
        <v>60</v>
      </c>
      <c r="B96" s="3">
        <v>439578.61</v>
      </c>
      <c r="C96" s="3">
        <v>193243347100</v>
      </c>
      <c r="D96" s="2">
        <f t="shared" si="78"/>
        <v>13992730.467926025</v>
      </c>
      <c r="E96" s="2">
        <f t="shared" si="67"/>
        <v>0.73263101666666663</v>
      </c>
      <c r="F96" s="2">
        <f t="shared" si="68"/>
        <v>438576.10619794816</v>
      </c>
      <c r="G96" s="2">
        <f t="shared" si="69"/>
        <v>440581.11380205181</v>
      </c>
      <c r="H96" s="2">
        <f t="shared" si="79"/>
        <v>0.73096017699658022</v>
      </c>
      <c r="I96" s="2">
        <f t="shared" si="80"/>
        <v>0.73430185633675304</v>
      </c>
      <c r="K96" s="3">
        <v>10000</v>
      </c>
      <c r="L96" s="3">
        <v>100000000</v>
      </c>
      <c r="N96" s="3">
        <v>0</v>
      </c>
      <c r="O96" s="3">
        <v>0</v>
      </c>
      <c r="P96" s="3">
        <v>0</v>
      </c>
      <c r="Q96" s="3">
        <v>0</v>
      </c>
      <c r="R96" s="2">
        <f t="shared" si="81"/>
        <v>0</v>
      </c>
      <c r="S96" s="2">
        <f t="shared" si="82"/>
        <v>0</v>
      </c>
      <c r="T96" s="2">
        <f t="shared" si="70"/>
        <v>0</v>
      </c>
      <c r="U96" s="2">
        <f t="shared" si="71"/>
        <v>0</v>
      </c>
      <c r="V96" s="2">
        <f t="shared" si="72"/>
        <v>0</v>
      </c>
      <c r="W96" s="2">
        <f t="shared" si="73"/>
        <v>0.73273101666666662</v>
      </c>
      <c r="X96" s="3">
        <v>0</v>
      </c>
      <c r="Y96" s="3">
        <v>160361.39000000001</v>
      </c>
      <c r="Z96" s="3">
        <v>0</v>
      </c>
      <c r="AA96" s="3">
        <v>0</v>
      </c>
      <c r="AB96" s="2">
        <f t="shared" si="83"/>
        <v>0</v>
      </c>
      <c r="AC96" s="5">
        <f t="shared" si="88"/>
        <v>0</v>
      </c>
      <c r="AD96" s="5">
        <f t="shared" si="89"/>
        <v>0</v>
      </c>
      <c r="AF96" s="3">
        <v>13.49946993</v>
      </c>
      <c r="AG96" s="7">
        <v>5.5439814814814815E-4</v>
      </c>
      <c r="AH96" s="3">
        <v>1</v>
      </c>
      <c r="AI96" s="3">
        <v>1</v>
      </c>
      <c r="AJ96" s="3">
        <v>1.01</v>
      </c>
      <c r="AK96" s="3">
        <v>1.03</v>
      </c>
      <c r="AL96" s="3">
        <v>1.1100000000000001</v>
      </c>
      <c r="AM96" s="3">
        <v>1.35</v>
      </c>
      <c r="AN96" s="3">
        <v>1.1599999999999999</v>
      </c>
      <c r="AO96" s="3">
        <v>1.5</v>
      </c>
      <c r="AP96" s="3">
        <v>1.22</v>
      </c>
      <c r="AQ96" s="3">
        <v>1.76</v>
      </c>
      <c r="AR96" s="3">
        <v>1.31</v>
      </c>
      <c r="AS96" s="3">
        <v>2.09</v>
      </c>
      <c r="AT96" s="3">
        <v>1.48</v>
      </c>
      <c r="AU96" s="3">
        <v>2.84</v>
      </c>
      <c r="AV96" s="3">
        <v>1.7</v>
      </c>
      <c r="AW96" s="3">
        <v>3.8</v>
      </c>
      <c r="AX96" s="3">
        <v>1.85</v>
      </c>
      <c r="AY96" s="3">
        <v>4.41</v>
      </c>
      <c r="AZ96" s="3">
        <v>2.0099999999999998</v>
      </c>
      <c r="BA96" s="3">
        <v>5.25</v>
      </c>
      <c r="BB96" s="3">
        <v>2.34</v>
      </c>
      <c r="BC96" s="3">
        <v>6.96</v>
      </c>
      <c r="BD96" s="3">
        <v>2.85</v>
      </c>
      <c r="BE96" s="3">
        <v>12.47</v>
      </c>
      <c r="BF96" s="3">
        <v>3.64</v>
      </c>
      <c r="BG96" s="3">
        <v>22.32</v>
      </c>
      <c r="BH96" s="3">
        <v>5.23</v>
      </c>
      <c r="BI96" s="3">
        <v>47.89</v>
      </c>
      <c r="BJ96" s="3">
        <v>8.48</v>
      </c>
      <c r="BK96" s="3">
        <v>127.16</v>
      </c>
      <c r="BL96" s="3">
        <v>13.93</v>
      </c>
      <c r="BM96" s="3">
        <v>340.91</v>
      </c>
      <c r="BN96" s="3">
        <v>31.36</v>
      </c>
      <c r="BO96" s="3">
        <v>1613.74</v>
      </c>
      <c r="CH96" s="3">
        <v>3.24</v>
      </c>
      <c r="CI96" s="3">
        <v>19.18</v>
      </c>
      <c r="CJ96" s="3">
        <v>14.19</v>
      </c>
      <c r="CK96" s="3">
        <v>426.31</v>
      </c>
      <c r="CL96" s="3">
        <v>27.13</v>
      </c>
      <c r="CM96" s="3">
        <v>1477.81</v>
      </c>
      <c r="CN96" s="3">
        <v>31.66</v>
      </c>
      <c r="CO96" s="3">
        <v>1907.54</v>
      </c>
      <c r="CP96" s="3">
        <v>35.130000000000003</v>
      </c>
      <c r="CQ96" s="3">
        <v>2484.5300000000002</v>
      </c>
      <c r="CR96" s="3">
        <v>41.61</v>
      </c>
      <c r="CS96" s="3">
        <v>3287.23</v>
      </c>
      <c r="CT96" s="3">
        <v>54.02</v>
      </c>
      <c r="CU96" s="3">
        <v>5621.18</v>
      </c>
      <c r="CV96" s="3">
        <v>67.28</v>
      </c>
      <c r="CW96" s="3">
        <v>8065.52</v>
      </c>
      <c r="CX96" s="3">
        <v>78.08</v>
      </c>
      <c r="CY96" s="3">
        <v>10035.14</v>
      </c>
      <c r="CZ96" s="3">
        <v>88.81</v>
      </c>
      <c r="DA96" s="3">
        <v>12438.15</v>
      </c>
      <c r="DB96" s="3">
        <v>109.93</v>
      </c>
      <c r="DC96" s="3">
        <v>17450.75</v>
      </c>
      <c r="DD96" s="3">
        <v>141.26</v>
      </c>
      <c r="DE96" s="3">
        <v>35178.239999999998</v>
      </c>
      <c r="DF96" s="3">
        <v>188.18</v>
      </c>
      <c r="DG96" s="3">
        <v>69003.02</v>
      </c>
      <c r="DH96" s="3">
        <v>282.52</v>
      </c>
      <c r="DI96" s="3">
        <v>154253.14000000001</v>
      </c>
      <c r="DJ96" s="3">
        <v>477.06</v>
      </c>
      <c r="DK96" s="3">
        <v>428480.92</v>
      </c>
      <c r="DL96" s="3">
        <v>804.25</v>
      </c>
      <c r="DM96" s="3">
        <v>1175569.43</v>
      </c>
      <c r="DN96" s="3">
        <v>1847.84</v>
      </c>
      <c r="DO96" s="3">
        <v>5664680.0199999996</v>
      </c>
      <c r="DP96" s="2">
        <f t="shared" si="84"/>
        <v>2250167.3544000001</v>
      </c>
      <c r="DQ96" s="5">
        <f t="shared" si="85"/>
        <v>1445.8250499515898</v>
      </c>
      <c r="DR96" s="5">
        <f t="shared" si="86"/>
        <v>2249.85495004841</v>
      </c>
      <c r="EH96" s="3">
        <v>0.83484619999999998</v>
      </c>
      <c r="EI96" s="3">
        <v>0.90951055000000003</v>
      </c>
      <c r="EJ96" s="3">
        <v>0.92469937000000002</v>
      </c>
      <c r="EK96" s="3">
        <v>0.92764349000000001</v>
      </c>
      <c r="EL96" s="3">
        <v>0.92899136000000004</v>
      </c>
      <c r="EM96" s="3">
        <v>0.93217386999999996</v>
      </c>
      <c r="EN96" s="3">
        <v>0.93657201999999995</v>
      </c>
      <c r="EO96" s="3">
        <v>0.94098117000000003</v>
      </c>
      <c r="EP96" s="3">
        <v>0.94618009000000003</v>
      </c>
      <c r="EQ96" s="3">
        <v>0.94957871999999999</v>
      </c>
      <c r="ER96" s="3">
        <v>0.95360612</v>
      </c>
      <c r="ES96" s="3">
        <v>0.95595264000000002</v>
      </c>
      <c r="ET96" s="3">
        <v>0.95959081999999996</v>
      </c>
      <c r="EU96" s="3">
        <v>0.96250400000000003</v>
      </c>
      <c r="EV96" s="3">
        <v>0.96601892</v>
      </c>
      <c r="EW96" s="3">
        <v>0.96852097000000004</v>
      </c>
      <c r="EX96" s="3">
        <v>0.97188406000000005</v>
      </c>
      <c r="FG96" s="3">
        <v>100</v>
      </c>
      <c r="FH96" s="3">
        <v>100</v>
      </c>
      <c r="FI96" s="3">
        <v>100</v>
      </c>
      <c r="FJ96" s="3">
        <v>100</v>
      </c>
      <c r="FK96" s="3">
        <v>100</v>
      </c>
      <c r="FL96" s="3">
        <v>100</v>
      </c>
      <c r="FM96" s="3">
        <v>100</v>
      </c>
      <c r="FN96" s="3">
        <v>100</v>
      </c>
      <c r="FO96" s="3">
        <v>100</v>
      </c>
      <c r="FP96" s="3">
        <v>100</v>
      </c>
      <c r="FQ96" s="3">
        <v>100</v>
      </c>
      <c r="FR96" s="3">
        <v>100</v>
      </c>
      <c r="FS96" s="3">
        <v>100</v>
      </c>
      <c r="FT96" s="3">
        <v>100</v>
      </c>
      <c r="FU96" s="3">
        <v>100</v>
      </c>
      <c r="FV96" s="3">
        <v>100</v>
      </c>
      <c r="FW96" s="3">
        <v>100</v>
      </c>
      <c r="GF96" s="3">
        <v>1838787.85</v>
      </c>
      <c r="GG96" s="3">
        <v>539115.26</v>
      </c>
      <c r="GH96" s="3">
        <v>308627.65000000002</v>
      </c>
      <c r="GI96" s="3">
        <v>269434.36</v>
      </c>
      <c r="GJ96" s="3">
        <v>233889.94</v>
      </c>
      <c r="GK96" s="3">
        <v>199645.01</v>
      </c>
      <c r="GL96" s="3">
        <v>167649.75</v>
      </c>
      <c r="GM96" s="3">
        <v>138478.82999999999</v>
      </c>
      <c r="GN96" s="3">
        <v>113471.16</v>
      </c>
      <c r="GO96" s="3">
        <v>91009.57</v>
      </c>
      <c r="GP96" s="3">
        <v>70402.59</v>
      </c>
      <c r="GQ96" s="3">
        <v>51877.25</v>
      </c>
      <c r="GR96" s="3">
        <v>36363.72</v>
      </c>
      <c r="GS96" s="3">
        <v>24789.39</v>
      </c>
      <c r="GT96" s="3">
        <v>15278.94</v>
      </c>
      <c r="GU96" s="3">
        <v>7556.13</v>
      </c>
      <c r="GV96" s="3">
        <v>2122.29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K96" s="3">
        <v>48.449033839999998</v>
      </c>
      <c r="HL96" s="3">
        <v>2347.4068040000002</v>
      </c>
      <c r="HM96" s="2">
        <f t="shared" si="87"/>
        <v>9.7923970535248372E-2</v>
      </c>
      <c r="HN96" s="5">
        <f t="shared" si="76"/>
        <v>48.365169120005689</v>
      </c>
      <c r="HO96" s="5">
        <f t="shared" si="77"/>
        <v>48.532898559994308</v>
      </c>
      <c r="HQ96" s="7">
        <v>5.7870370370370366E-5</v>
      </c>
      <c r="HR96" s="7">
        <v>5.6712962962962972E-5</v>
      </c>
      <c r="HS96" s="7">
        <v>5.6712962962962972E-5</v>
      </c>
      <c r="HT96" s="7">
        <v>5.5555555555555551E-5</v>
      </c>
      <c r="HU96" s="7">
        <v>5.5555555555555551E-5</v>
      </c>
      <c r="HV96" s="7">
        <v>5.4398148148148151E-5</v>
      </c>
      <c r="HW96" s="7">
        <v>5.4398148148148151E-5</v>
      </c>
      <c r="HX96" s="7">
        <v>5.4398148148148151E-5</v>
      </c>
      <c r="HY96" s="7">
        <v>5.4398148148148151E-5</v>
      </c>
    </row>
    <row r="97" spans="1:233" thickBot="1">
      <c r="A97" s="3">
        <v>65</v>
      </c>
      <c r="B97" s="3">
        <v>471961.91</v>
      </c>
      <c r="C97" s="3">
        <v>222768340453</v>
      </c>
      <c r="D97" s="2">
        <f t="shared" si="78"/>
        <v>20295962.151916504</v>
      </c>
      <c r="E97" s="2">
        <f t="shared" si="67"/>
        <v>0.72609524615384613</v>
      </c>
      <c r="F97" s="2">
        <f t="shared" si="68"/>
        <v>470754.54212499282</v>
      </c>
      <c r="G97" s="2">
        <f t="shared" si="69"/>
        <v>473169.27787500713</v>
      </c>
      <c r="H97" s="2">
        <f t="shared" si="79"/>
        <v>0.72423775711537353</v>
      </c>
      <c r="I97" s="2">
        <f t="shared" si="80"/>
        <v>0.72795273519231862</v>
      </c>
      <c r="K97" s="3">
        <v>10000</v>
      </c>
      <c r="L97" s="3">
        <v>100000000</v>
      </c>
      <c r="N97" s="3">
        <v>0</v>
      </c>
      <c r="O97" s="3">
        <v>0</v>
      </c>
      <c r="P97" s="3">
        <v>0</v>
      </c>
      <c r="Q97" s="3">
        <v>0</v>
      </c>
      <c r="R97" s="2">
        <f t="shared" si="81"/>
        <v>0</v>
      </c>
      <c r="S97" s="2">
        <f t="shared" si="82"/>
        <v>0</v>
      </c>
      <c r="T97" s="2">
        <f t="shared" si="70"/>
        <v>0</v>
      </c>
      <c r="U97" s="2">
        <f t="shared" si="71"/>
        <v>0</v>
      </c>
      <c r="V97" s="2">
        <f t="shared" si="72"/>
        <v>0</v>
      </c>
      <c r="W97" s="2">
        <f t="shared" si="73"/>
        <v>0.72619524615384612</v>
      </c>
      <c r="X97" s="3">
        <v>0</v>
      </c>
      <c r="Y97" s="3">
        <v>177973.09</v>
      </c>
      <c r="Z97" s="3">
        <v>0</v>
      </c>
      <c r="AA97" s="3">
        <v>0</v>
      </c>
      <c r="AB97" s="2">
        <f t="shared" si="83"/>
        <v>0</v>
      </c>
      <c r="AC97" s="5">
        <f t="shared" si="88"/>
        <v>0</v>
      </c>
      <c r="AD97" s="5">
        <f t="shared" si="89"/>
        <v>0</v>
      </c>
      <c r="AF97" s="3">
        <v>13.82476842</v>
      </c>
      <c r="AG97" s="7">
        <v>6.0069444444444439E-4</v>
      </c>
      <c r="AH97" s="3">
        <v>1</v>
      </c>
      <c r="AI97" s="3">
        <v>1</v>
      </c>
      <c r="AJ97" s="3">
        <v>1</v>
      </c>
      <c r="AK97" s="3">
        <v>1</v>
      </c>
      <c r="AL97" s="3">
        <v>1.05</v>
      </c>
      <c r="AM97" s="3">
        <v>1.1499999999999999</v>
      </c>
      <c r="AN97" s="3">
        <v>1.1200000000000001</v>
      </c>
      <c r="AO97" s="3">
        <v>1.42</v>
      </c>
      <c r="AP97" s="3">
        <v>1.19</v>
      </c>
      <c r="AQ97" s="3">
        <v>1.69</v>
      </c>
      <c r="AR97" s="3">
        <v>1.24</v>
      </c>
      <c r="AS97" s="3">
        <v>1.94</v>
      </c>
      <c r="AT97" s="3">
        <v>1.32</v>
      </c>
      <c r="AU97" s="3">
        <v>2.2799999999999998</v>
      </c>
      <c r="AV97" s="3">
        <v>1.39</v>
      </c>
      <c r="AW97" s="3">
        <v>2.5499999999999998</v>
      </c>
      <c r="AX97" s="3">
        <v>1.6</v>
      </c>
      <c r="AY97" s="3">
        <v>3.4</v>
      </c>
      <c r="AZ97" s="3">
        <v>1.87</v>
      </c>
      <c r="BA97" s="3">
        <v>4.97</v>
      </c>
      <c r="BB97" s="3">
        <v>2.21</v>
      </c>
      <c r="BC97" s="3">
        <v>6.95</v>
      </c>
      <c r="BD97" s="3">
        <v>2.92</v>
      </c>
      <c r="BE97" s="3">
        <v>13.66</v>
      </c>
      <c r="BF97" s="3">
        <v>3.86</v>
      </c>
      <c r="BG97" s="3">
        <v>24.1</v>
      </c>
      <c r="BH97" s="3">
        <v>5.25</v>
      </c>
      <c r="BI97" s="3">
        <v>47.11</v>
      </c>
      <c r="BJ97" s="3">
        <v>7.56</v>
      </c>
      <c r="BK97" s="3">
        <v>87.94</v>
      </c>
      <c r="BL97" s="3">
        <v>14.02</v>
      </c>
      <c r="BM97" s="3">
        <v>297.38</v>
      </c>
      <c r="BN97" s="3">
        <v>31.06</v>
      </c>
      <c r="BO97" s="3">
        <v>1466.24</v>
      </c>
      <c r="CH97" s="3">
        <v>2.84</v>
      </c>
      <c r="CI97" s="3">
        <v>12.56</v>
      </c>
      <c r="CJ97" s="3">
        <v>13.15</v>
      </c>
      <c r="CK97" s="3">
        <v>328.25</v>
      </c>
      <c r="CL97" s="3">
        <v>22.32</v>
      </c>
      <c r="CM97" s="3">
        <v>986.52</v>
      </c>
      <c r="CN97" s="3">
        <v>27.98</v>
      </c>
      <c r="CO97" s="3">
        <v>1787.42</v>
      </c>
      <c r="CP97" s="3">
        <v>33.42</v>
      </c>
      <c r="CQ97" s="3">
        <v>2557.2600000000002</v>
      </c>
      <c r="CR97" s="3">
        <v>39.229999999999997</v>
      </c>
      <c r="CS97" s="3">
        <v>3634.37</v>
      </c>
      <c r="CT97" s="3">
        <v>46.32</v>
      </c>
      <c r="CU97" s="3">
        <v>4972.8599999999997</v>
      </c>
      <c r="CV97" s="3">
        <v>52.92</v>
      </c>
      <c r="CW97" s="3">
        <v>5994.82</v>
      </c>
      <c r="CX97" s="3">
        <v>67.900000000000006</v>
      </c>
      <c r="CY97" s="3">
        <v>8767.24</v>
      </c>
      <c r="CZ97" s="3">
        <v>86.65</v>
      </c>
      <c r="DA97" s="3">
        <v>14075.71</v>
      </c>
      <c r="DB97" s="3">
        <v>109.6</v>
      </c>
      <c r="DC97" s="3">
        <v>20937.240000000002</v>
      </c>
      <c r="DD97" s="3">
        <v>157.34</v>
      </c>
      <c r="DE97" s="3">
        <v>46062.66</v>
      </c>
      <c r="DF97" s="3">
        <v>215.18</v>
      </c>
      <c r="DG97" s="3">
        <v>83345.98</v>
      </c>
      <c r="DH97" s="3">
        <v>307.95999999999998</v>
      </c>
      <c r="DI97" s="3">
        <v>176221.88</v>
      </c>
      <c r="DJ97" s="3">
        <v>459.86</v>
      </c>
      <c r="DK97" s="3">
        <v>340972.54</v>
      </c>
      <c r="DL97" s="3">
        <v>878.38</v>
      </c>
      <c r="DM97" s="3">
        <v>1193138.6000000001</v>
      </c>
      <c r="DN97" s="3">
        <v>1984.22</v>
      </c>
      <c r="DO97" s="3">
        <v>6049112.6399999997</v>
      </c>
      <c r="DP97" s="2">
        <f t="shared" si="84"/>
        <v>2111983.6315999995</v>
      </c>
      <c r="DQ97" s="5">
        <f t="shared" si="85"/>
        <v>1594.7445677118537</v>
      </c>
      <c r="DR97" s="5">
        <f t="shared" si="86"/>
        <v>2373.6954322881461</v>
      </c>
      <c r="EH97" s="3">
        <v>0.83912639</v>
      </c>
      <c r="EI97" s="3">
        <v>0.90810181999999995</v>
      </c>
      <c r="EJ97" s="3">
        <v>0.92542186000000004</v>
      </c>
      <c r="EK97" s="3">
        <v>0.92842223000000001</v>
      </c>
      <c r="EL97" s="3">
        <v>0.93185921000000005</v>
      </c>
      <c r="EM97" s="3">
        <v>0.93549925</v>
      </c>
      <c r="EN97" s="3">
        <v>0.93810139000000003</v>
      </c>
      <c r="EO97" s="3">
        <v>0.94149693999999995</v>
      </c>
      <c r="EP97" s="3">
        <v>0.94511926999999996</v>
      </c>
      <c r="EQ97" s="3">
        <v>0.94891702</v>
      </c>
      <c r="ER97" s="3">
        <v>0.95176181000000004</v>
      </c>
      <c r="ES97" s="3">
        <v>0.95458927999999998</v>
      </c>
      <c r="ET97" s="3">
        <v>0.95874492</v>
      </c>
      <c r="EU97" s="3">
        <v>0.96232631000000002</v>
      </c>
      <c r="EV97" s="3">
        <v>0.96518205999999995</v>
      </c>
      <c r="EW97" s="3">
        <v>0.96900204999999995</v>
      </c>
      <c r="EX97" s="3">
        <v>0.97192248999999997</v>
      </c>
      <c r="FG97" s="3">
        <v>100</v>
      </c>
      <c r="FH97" s="3">
        <v>100</v>
      </c>
      <c r="FI97" s="3">
        <v>100</v>
      </c>
      <c r="FJ97" s="3">
        <v>100</v>
      </c>
      <c r="FK97" s="3">
        <v>100</v>
      </c>
      <c r="FL97" s="3">
        <v>100</v>
      </c>
      <c r="FM97" s="3">
        <v>100</v>
      </c>
      <c r="FN97" s="3">
        <v>100</v>
      </c>
      <c r="FO97" s="3">
        <v>100</v>
      </c>
      <c r="FP97" s="3">
        <v>100</v>
      </c>
      <c r="FQ97" s="3">
        <v>100</v>
      </c>
      <c r="FR97" s="3">
        <v>100</v>
      </c>
      <c r="FS97" s="3">
        <v>100</v>
      </c>
      <c r="FT97" s="3">
        <v>100</v>
      </c>
      <c r="FU97" s="3">
        <v>100</v>
      </c>
      <c r="FV97" s="3">
        <v>100</v>
      </c>
      <c r="FW97" s="3">
        <v>100</v>
      </c>
      <c r="GF97" s="3">
        <v>2108044.08</v>
      </c>
      <c r="GG97" s="3">
        <v>611281.66</v>
      </c>
      <c r="GH97" s="3">
        <v>349097.98</v>
      </c>
      <c r="GI97" s="3">
        <v>304624.05</v>
      </c>
      <c r="GJ97" s="3">
        <v>264325.27</v>
      </c>
      <c r="GK97" s="3">
        <v>225526.64</v>
      </c>
      <c r="GL97" s="3">
        <v>189295.39</v>
      </c>
      <c r="GM97" s="3">
        <v>156283.75</v>
      </c>
      <c r="GN97" s="3">
        <v>128012.13</v>
      </c>
      <c r="GO97" s="3">
        <v>102634.61</v>
      </c>
      <c r="GP97" s="3">
        <v>79364.92</v>
      </c>
      <c r="GQ97" s="3">
        <v>58459.61</v>
      </c>
      <c r="GR97" s="3">
        <v>40958.74</v>
      </c>
      <c r="GS97" s="3">
        <v>27911.9</v>
      </c>
      <c r="GT97" s="3">
        <v>17200.09</v>
      </c>
      <c r="GU97" s="3">
        <v>8510.1299999999992</v>
      </c>
      <c r="GV97" s="3">
        <v>2389.23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K97" s="3">
        <v>51.76354302</v>
      </c>
      <c r="HL97" s="3">
        <v>2679.4797130000002</v>
      </c>
      <c r="HM97" s="2">
        <f t="shared" si="87"/>
        <v>1.53270166092625E-2</v>
      </c>
      <c r="HN97" s="5">
        <f t="shared" si="76"/>
        <v>51.730363995889221</v>
      </c>
      <c r="HO97" s="5">
        <f t="shared" si="77"/>
        <v>51.79672204411078</v>
      </c>
      <c r="HQ97" s="7">
        <v>6.2500000000000015E-5</v>
      </c>
      <c r="HR97" s="7">
        <v>6.2500000000000015E-5</v>
      </c>
      <c r="HS97" s="7">
        <v>6.1342592592592587E-5</v>
      </c>
      <c r="HT97" s="7">
        <v>6.0185185185185194E-5</v>
      </c>
      <c r="HU97" s="7">
        <v>6.0185185185185194E-5</v>
      </c>
      <c r="HV97" s="7">
        <v>6.0185185185185194E-5</v>
      </c>
      <c r="HW97" s="7">
        <v>5.9027777777777773E-5</v>
      </c>
      <c r="HX97" s="7">
        <v>5.9027777777777773E-5</v>
      </c>
      <c r="HY97" s="7">
        <v>5.7870370370370366E-5</v>
      </c>
    </row>
    <row r="98" spans="1:233" thickBot="1">
      <c r="A98" s="3">
        <v>70</v>
      </c>
      <c r="B98" s="3">
        <v>505828.02</v>
      </c>
      <c r="C98" s="3">
        <v>255889202556</v>
      </c>
      <c r="D98" s="2">
        <f t="shared" si="78"/>
        <v>27216738.879577637</v>
      </c>
      <c r="E98" s="2">
        <f t="shared" si="67"/>
        <v>0.72261145714285713</v>
      </c>
      <c r="F98" s="2">
        <f t="shared" si="68"/>
        <v>504429.87299296295</v>
      </c>
      <c r="G98" s="2">
        <f t="shared" si="69"/>
        <v>507226.16700703709</v>
      </c>
      <c r="H98" s="2">
        <f t="shared" si="79"/>
        <v>0.7206141042756613</v>
      </c>
      <c r="I98" s="2">
        <f t="shared" si="80"/>
        <v>0.72460881001005295</v>
      </c>
      <c r="K98" s="3">
        <v>10000</v>
      </c>
      <c r="L98" s="3">
        <v>100000000</v>
      </c>
      <c r="N98" s="3">
        <v>0</v>
      </c>
      <c r="O98" s="3">
        <v>0</v>
      </c>
      <c r="P98" s="3">
        <v>0</v>
      </c>
      <c r="Q98" s="3">
        <v>0</v>
      </c>
      <c r="R98" s="2">
        <f t="shared" si="81"/>
        <v>0</v>
      </c>
      <c r="S98" s="2">
        <f t="shared" si="82"/>
        <v>0</v>
      </c>
      <c r="T98" s="2">
        <f t="shared" si="70"/>
        <v>0</v>
      </c>
      <c r="U98" s="2">
        <f t="shared" si="71"/>
        <v>0</v>
      </c>
      <c r="V98" s="2">
        <f t="shared" si="72"/>
        <v>0</v>
      </c>
      <c r="W98" s="2">
        <f t="shared" si="73"/>
        <v>0.72271145714285712</v>
      </c>
      <c r="X98" s="3">
        <v>0</v>
      </c>
      <c r="Y98" s="3">
        <v>194101.98</v>
      </c>
      <c r="Z98" s="3">
        <v>0</v>
      </c>
      <c r="AA98" s="3">
        <v>0</v>
      </c>
      <c r="AB98" s="2">
        <f t="shared" si="83"/>
        <v>0</v>
      </c>
      <c r="AC98" s="5">
        <f t="shared" si="88"/>
        <v>0</v>
      </c>
      <c r="AD98" s="5">
        <f t="shared" si="89"/>
        <v>0</v>
      </c>
      <c r="AF98" s="3">
        <v>14.01040506</v>
      </c>
      <c r="AG98" s="7">
        <v>6.4236111111111113E-4</v>
      </c>
      <c r="AH98" s="3">
        <v>1</v>
      </c>
      <c r="AI98" s="3">
        <v>1</v>
      </c>
      <c r="AJ98" s="3">
        <v>1</v>
      </c>
      <c r="AK98" s="3">
        <v>1</v>
      </c>
      <c r="AL98" s="3">
        <v>1.03</v>
      </c>
      <c r="AM98" s="3">
        <v>1.0900000000000001</v>
      </c>
      <c r="AN98" s="3">
        <v>1.06</v>
      </c>
      <c r="AO98" s="3">
        <v>1.18</v>
      </c>
      <c r="AP98" s="3">
        <v>1.07</v>
      </c>
      <c r="AQ98" s="3">
        <v>1.21</v>
      </c>
      <c r="AR98" s="3">
        <v>1.1499999999999999</v>
      </c>
      <c r="AS98" s="3">
        <v>1.45</v>
      </c>
      <c r="AT98" s="3">
        <v>1.28</v>
      </c>
      <c r="AU98" s="3">
        <v>2.02</v>
      </c>
      <c r="AV98" s="3">
        <v>1.41</v>
      </c>
      <c r="AW98" s="3">
        <v>2.65</v>
      </c>
      <c r="AX98" s="3">
        <v>1.68</v>
      </c>
      <c r="AY98" s="3">
        <v>4.0599999999999996</v>
      </c>
      <c r="AZ98" s="3">
        <v>1.92</v>
      </c>
      <c r="BA98" s="3">
        <v>5.66</v>
      </c>
      <c r="BB98" s="3">
        <v>2.34</v>
      </c>
      <c r="BC98" s="3">
        <v>7.92</v>
      </c>
      <c r="BD98" s="3">
        <v>2.96</v>
      </c>
      <c r="BE98" s="3">
        <v>12.94</v>
      </c>
      <c r="BF98" s="3">
        <v>4.1100000000000003</v>
      </c>
      <c r="BG98" s="3">
        <v>25.35</v>
      </c>
      <c r="BH98" s="3">
        <v>5.19</v>
      </c>
      <c r="BI98" s="3">
        <v>42.91</v>
      </c>
      <c r="BJ98" s="3">
        <v>6.9</v>
      </c>
      <c r="BK98" s="3">
        <v>71.5</v>
      </c>
      <c r="BL98" s="3">
        <v>11.68</v>
      </c>
      <c r="BM98" s="3">
        <v>236.44</v>
      </c>
      <c r="BN98" s="3">
        <v>26.82</v>
      </c>
      <c r="BO98" s="3">
        <v>1123.1400000000001</v>
      </c>
      <c r="CH98" s="3">
        <v>2.77</v>
      </c>
      <c r="CI98" s="3">
        <v>11.45</v>
      </c>
      <c r="CJ98" s="3">
        <v>11.33</v>
      </c>
      <c r="CK98" s="3">
        <v>269.77</v>
      </c>
      <c r="CL98" s="3">
        <v>21.89</v>
      </c>
      <c r="CM98" s="3">
        <v>875.37</v>
      </c>
      <c r="CN98" s="3">
        <v>24.43</v>
      </c>
      <c r="CO98" s="3">
        <v>1073.55</v>
      </c>
      <c r="CP98" s="3">
        <v>27.04</v>
      </c>
      <c r="CQ98" s="3">
        <v>1307.6600000000001</v>
      </c>
      <c r="CR98" s="3">
        <v>36.83</v>
      </c>
      <c r="CS98" s="3">
        <v>2439.89</v>
      </c>
      <c r="CT98" s="3">
        <v>45.61</v>
      </c>
      <c r="CU98" s="3">
        <v>4129.71</v>
      </c>
      <c r="CV98" s="3">
        <v>55.47</v>
      </c>
      <c r="CW98" s="3">
        <v>6285.35</v>
      </c>
      <c r="CX98" s="3">
        <v>76.959999999999994</v>
      </c>
      <c r="CY98" s="3">
        <v>12445.44</v>
      </c>
      <c r="CZ98" s="3">
        <v>96.82</v>
      </c>
      <c r="DA98" s="3">
        <v>19268.18</v>
      </c>
      <c r="DB98" s="3">
        <v>125.85</v>
      </c>
      <c r="DC98" s="3">
        <v>27770.41</v>
      </c>
      <c r="DD98" s="3">
        <v>170.36</v>
      </c>
      <c r="DE98" s="3">
        <v>50176.62</v>
      </c>
      <c r="DF98" s="3">
        <v>253.05</v>
      </c>
      <c r="DG98" s="3">
        <v>107523.31</v>
      </c>
      <c r="DH98" s="3">
        <v>326.14999999999998</v>
      </c>
      <c r="DI98" s="3">
        <v>184635.37</v>
      </c>
      <c r="DJ98" s="3">
        <v>446.12</v>
      </c>
      <c r="DK98" s="3">
        <v>317502.14</v>
      </c>
      <c r="DL98" s="3">
        <v>780.25</v>
      </c>
      <c r="DM98" s="3">
        <v>1097851.93</v>
      </c>
      <c r="DN98" s="3">
        <v>1843.1</v>
      </c>
      <c r="DO98" s="3">
        <v>5364959.4000000004</v>
      </c>
      <c r="DP98" s="2">
        <f t="shared" si="84"/>
        <v>1967941.7900000005</v>
      </c>
      <c r="DQ98" s="5">
        <f t="shared" si="85"/>
        <v>1467.1406256987862</v>
      </c>
      <c r="DR98" s="5">
        <f t="shared" si="86"/>
        <v>2219.0593743012137</v>
      </c>
      <c r="EH98" s="3">
        <v>0.83611698000000001</v>
      </c>
      <c r="EI98" s="3">
        <v>0.90609563999999998</v>
      </c>
      <c r="EJ98" s="3">
        <v>0.92258017999999997</v>
      </c>
      <c r="EK98" s="3">
        <v>0.92456028999999995</v>
      </c>
      <c r="EL98" s="3">
        <v>0.92919339000000001</v>
      </c>
      <c r="EM98" s="3">
        <v>0.93494195000000002</v>
      </c>
      <c r="EN98" s="3">
        <v>0.93786013000000001</v>
      </c>
      <c r="EO98" s="3">
        <v>0.94173644999999995</v>
      </c>
      <c r="EP98" s="3">
        <v>0.94470655000000003</v>
      </c>
      <c r="EQ98" s="3">
        <v>0.94839432000000001</v>
      </c>
      <c r="ER98" s="3">
        <v>0.95169053999999997</v>
      </c>
      <c r="ES98" s="3">
        <v>0.95527202</v>
      </c>
      <c r="ET98" s="3">
        <v>0.95903254000000004</v>
      </c>
      <c r="EU98" s="3">
        <v>0.96268991999999998</v>
      </c>
      <c r="EV98" s="3">
        <v>0.96590564000000001</v>
      </c>
      <c r="EW98" s="3">
        <v>0.96891415999999997</v>
      </c>
      <c r="EX98" s="3">
        <v>0.97204745000000004</v>
      </c>
      <c r="FG98" s="3">
        <v>100</v>
      </c>
      <c r="FH98" s="3">
        <v>100</v>
      </c>
      <c r="FI98" s="3">
        <v>100</v>
      </c>
      <c r="FJ98" s="3">
        <v>100</v>
      </c>
      <c r="FK98" s="3">
        <v>100</v>
      </c>
      <c r="FL98" s="3">
        <v>100</v>
      </c>
      <c r="FM98" s="3">
        <v>100</v>
      </c>
      <c r="FN98" s="3">
        <v>100</v>
      </c>
      <c r="FO98" s="3">
        <v>100</v>
      </c>
      <c r="FP98" s="3">
        <v>100</v>
      </c>
      <c r="FQ98" s="3">
        <v>100</v>
      </c>
      <c r="FR98" s="3">
        <v>100</v>
      </c>
      <c r="FS98" s="3">
        <v>100</v>
      </c>
      <c r="FT98" s="3">
        <v>100</v>
      </c>
      <c r="FU98" s="3">
        <v>100</v>
      </c>
      <c r="FV98" s="3">
        <v>100</v>
      </c>
      <c r="FW98" s="3">
        <v>100</v>
      </c>
      <c r="GF98" s="3">
        <v>2390713.7799999998</v>
      </c>
      <c r="GG98" s="3">
        <v>685646.43</v>
      </c>
      <c r="GH98" s="3">
        <v>390564.2</v>
      </c>
      <c r="GI98" s="3">
        <v>340642.48</v>
      </c>
      <c r="GJ98" s="3">
        <v>295438.71000000002</v>
      </c>
      <c r="GK98" s="3">
        <v>251946.29</v>
      </c>
      <c r="GL98" s="3">
        <v>211367.74</v>
      </c>
      <c r="GM98" s="3">
        <v>174432.1</v>
      </c>
      <c r="GN98" s="3">
        <v>142810.04</v>
      </c>
      <c r="GO98" s="3">
        <v>114455.66</v>
      </c>
      <c r="GP98" s="3">
        <v>88470.25</v>
      </c>
      <c r="GQ98" s="3">
        <v>65142.13</v>
      </c>
      <c r="GR98" s="3">
        <v>45625.14</v>
      </c>
      <c r="GS98" s="3">
        <v>31090.09</v>
      </c>
      <c r="GT98" s="3">
        <v>19161.18</v>
      </c>
      <c r="GU98" s="3">
        <v>9479.3700000000008</v>
      </c>
      <c r="GV98" s="3">
        <v>2659.47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K98" s="3">
        <v>55.60044757</v>
      </c>
      <c r="HL98" s="3">
        <v>3091.426344</v>
      </c>
      <c r="HM98" s="2">
        <f t="shared" si="87"/>
        <v>1.6574015681271703E-2</v>
      </c>
      <c r="HN98" s="5">
        <f t="shared" si="76"/>
        <v>55.565945220771411</v>
      </c>
      <c r="HO98" s="5">
        <f t="shared" si="77"/>
        <v>55.634949919228589</v>
      </c>
      <c r="HQ98" s="7">
        <v>6.712962962962963E-5</v>
      </c>
      <c r="HR98" s="7">
        <v>6.5972222222222216E-5</v>
      </c>
      <c r="HS98" s="7">
        <v>6.5972222222222216E-5</v>
      </c>
      <c r="HT98" s="7">
        <v>6.4814814814814816E-5</v>
      </c>
      <c r="HU98" s="7">
        <v>6.4814814814814816E-5</v>
      </c>
      <c r="HV98" s="7">
        <v>6.3657407407407402E-5</v>
      </c>
      <c r="HW98" s="7">
        <v>6.3657407407407402E-5</v>
      </c>
      <c r="HX98" s="7">
        <v>6.2500000000000015E-5</v>
      </c>
      <c r="HY98" s="7">
        <v>6.2500000000000015E-5</v>
      </c>
    </row>
    <row r="99" spans="1:233" thickBot="1">
      <c r="A99" s="3">
        <v>75</v>
      </c>
      <c r="B99" s="3">
        <v>541148.34</v>
      </c>
      <c r="C99" s="3">
        <v>292871479620</v>
      </c>
      <c r="D99" s="2">
        <f t="shared" si="78"/>
        <v>29953735.244445801</v>
      </c>
      <c r="E99" s="2">
        <f t="shared" si="67"/>
        <v>0.72153111999999997</v>
      </c>
      <c r="F99" s="2">
        <f t="shared" si="68"/>
        <v>539681.57584711199</v>
      </c>
      <c r="G99" s="2">
        <f t="shared" si="69"/>
        <v>542615.10415288794</v>
      </c>
      <c r="H99" s="2">
        <f t="shared" si="79"/>
        <v>0.71957543446281602</v>
      </c>
      <c r="I99" s="2">
        <f t="shared" si="80"/>
        <v>0.72348680553718392</v>
      </c>
      <c r="K99" s="3">
        <v>10000</v>
      </c>
      <c r="L99" s="3">
        <v>100000000</v>
      </c>
      <c r="N99" s="3">
        <v>0</v>
      </c>
      <c r="O99" s="3">
        <v>0</v>
      </c>
      <c r="P99" s="3">
        <v>0</v>
      </c>
      <c r="Q99" s="3">
        <v>0</v>
      </c>
      <c r="R99" s="2">
        <f t="shared" si="81"/>
        <v>0</v>
      </c>
      <c r="S99" s="2">
        <f t="shared" si="82"/>
        <v>0</v>
      </c>
      <c r="T99" s="2">
        <f t="shared" si="70"/>
        <v>0</v>
      </c>
      <c r="U99" s="2">
        <f t="shared" si="71"/>
        <v>0</v>
      </c>
      <c r="V99" s="2">
        <f t="shared" si="72"/>
        <v>0</v>
      </c>
      <c r="W99" s="2">
        <f t="shared" si="73"/>
        <v>0.72163112000000007</v>
      </c>
      <c r="X99" s="3">
        <v>0</v>
      </c>
      <c r="Y99" s="3">
        <v>208776.66</v>
      </c>
      <c r="Z99" s="3">
        <v>0</v>
      </c>
      <c r="AA99" s="3">
        <v>0</v>
      </c>
      <c r="AB99" s="2">
        <f t="shared" si="83"/>
        <v>0</v>
      </c>
      <c r="AC99" s="5">
        <f t="shared" si="88"/>
        <v>0</v>
      </c>
      <c r="AD99" s="5">
        <f t="shared" si="89"/>
        <v>0</v>
      </c>
      <c r="AF99" s="3">
        <v>14.024285519999999</v>
      </c>
      <c r="AG99" s="7">
        <v>6.8865740740740736E-4</v>
      </c>
      <c r="AH99" s="3">
        <v>1</v>
      </c>
      <c r="AI99" s="3">
        <v>1</v>
      </c>
      <c r="AJ99" s="3">
        <v>1</v>
      </c>
      <c r="AK99" s="3">
        <v>1</v>
      </c>
      <c r="AL99" s="3">
        <v>1.05</v>
      </c>
      <c r="AM99" s="3">
        <v>1.1499999999999999</v>
      </c>
      <c r="AN99" s="3">
        <v>1.0900000000000001</v>
      </c>
      <c r="AO99" s="3">
        <v>1.29</v>
      </c>
      <c r="AP99" s="3">
        <v>1.1299999999999999</v>
      </c>
      <c r="AQ99" s="3">
        <v>1.41</v>
      </c>
      <c r="AR99" s="3">
        <v>1.21</v>
      </c>
      <c r="AS99" s="3">
        <v>1.69</v>
      </c>
      <c r="AT99" s="3">
        <v>1.27</v>
      </c>
      <c r="AU99" s="3">
        <v>1.91</v>
      </c>
      <c r="AV99" s="3">
        <v>1.4</v>
      </c>
      <c r="AW99" s="3">
        <v>2.48</v>
      </c>
      <c r="AX99" s="3">
        <v>1.52</v>
      </c>
      <c r="AY99" s="3">
        <v>3.04</v>
      </c>
      <c r="AZ99" s="3">
        <v>1.68</v>
      </c>
      <c r="BA99" s="3">
        <v>4.28</v>
      </c>
      <c r="BB99" s="3">
        <v>1.87</v>
      </c>
      <c r="BC99" s="3">
        <v>5.39</v>
      </c>
      <c r="BD99" s="3">
        <v>2.31</v>
      </c>
      <c r="BE99" s="3">
        <v>8.19</v>
      </c>
      <c r="BF99" s="3">
        <v>2.89</v>
      </c>
      <c r="BG99" s="3">
        <v>12.81</v>
      </c>
      <c r="BH99" s="3">
        <v>4.03</v>
      </c>
      <c r="BI99" s="3">
        <v>26.59</v>
      </c>
      <c r="BJ99" s="3">
        <v>6.58</v>
      </c>
      <c r="BK99" s="3">
        <v>77.760000000000005</v>
      </c>
      <c r="BL99" s="3">
        <v>10.99</v>
      </c>
      <c r="BM99" s="3">
        <v>177.59</v>
      </c>
      <c r="BN99" s="3">
        <v>26.57</v>
      </c>
      <c r="BO99" s="3">
        <v>1123.05</v>
      </c>
      <c r="CH99" s="3">
        <v>2.62</v>
      </c>
      <c r="CI99" s="3">
        <v>11.52</v>
      </c>
      <c r="CJ99" s="3">
        <v>12.67</v>
      </c>
      <c r="CK99" s="3">
        <v>287.58999999999997</v>
      </c>
      <c r="CL99" s="3">
        <v>23.69</v>
      </c>
      <c r="CM99" s="3">
        <v>1203.3699999999999</v>
      </c>
      <c r="CN99" s="3">
        <v>28.37</v>
      </c>
      <c r="CO99" s="3">
        <v>1857.23</v>
      </c>
      <c r="CP99" s="3">
        <v>33.31</v>
      </c>
      <c r="CQ99" s="3">
        <v>2300.31</v>
      </c>
      <c r="CR99" s="3">
        <v>42.05</v>
      </c>
      <c r="CS99" s="3">
        <v>3478.29</v>
      </c>
      <c r="CT99" s="3">
        <v>47.44</v>
      </c>
      <c r="CU99" s="3">
        <v>4236.0200000000004</v>
      </c>
      <c r="CV99" s="3">
        <v>58.08</v>
      </c>
      <c r="CW99" s="3">
        <v>6532.6</v>
      </c>
      <c r="CX99" s="3">
        <v>70.91</v>
      </c>
      <c r="CY99" s="3">
        <v>9764.35</v>
      </c>
      <c r="CZ99" s="3">
        <v>85.75</v>
      </c>
      <c r="DA99" s="3">
        <v>16808.189999999999</v>
      </c>
      <c r="DB99" s="3">
        <v>102.58</v>
      </c>
      <c r="DC99" s="3">
        <v>22562.080000000002</v>
      </c>
      <c r="DD99" s="3">
        <v>139.09</v>
      </c>
      <c r="DE99" s="3">
        <v>36854.25</v>
      </c>
      <c r="DF99" s="3">
        <v>181.14</v>
      </c>
      <c r="DG99" s="3">
        <v>57419.86</v>
      </c>
      <c r="DH99" s="3">
        <v>264.95</v>
      </c>
      <c r="DI99" s="3">
        <v>128035.87</v>
      </c>
      <c r="DJ99" s="3">
        <v>457.77</v>
      </c>
      <c r="DK99" s="3">
        <v>401958.21</v>
      </c>
      <c r="DL99" s="3">
        <v>786.89</v>
      </c>
      <c r="DM99" s="3">
        <v>935150.49</v>
      </c>
      <c r="DN99" s="3">
        <v>1954.75</v>
      </c>
      <c r="DO99" s="3">
        <v>6143393.5099999998</v>
      </c>
      <c r="DP99" s="2">
        <f t="shared" si="84"/>
        <v>2322345.9474999998</v>
      </c>
      <c r="DQ99" s="5">
        <f t="shared" si="85"/>
        <v>1546.3382282141711</v>
      </c>
      <c r="DR99" s="5">
        <f t="shared" si="86"/>
        <v>2363.1617717858289</v>
      </c>
      <c r="EH99" s="3">
        <v>0.82732488999999998</v>
      </c>
      <c r="EI99" s="3">
        <v>0.90718109000000002</v>
      </c>
      <c r="EJ99" s="3">
        <v>0.92307039000000002</v>
      </c>
      <c r="EK99" s="3">
        <v>0.92667679000000003</v>
      </c>
      <c r="EL99" s="3">
        <v>0.93090671000000003</v>
      </c>
      <c r="EM99" s="3">
        <v>0.93502987000000004</v>
      </c>
      <c r="EN99" s="3">
        <v>0.93754797999999995</v>
      </c>
      <c r="EO99" s="3">
        <v>0.94119624999999996</v>
      </c>
      <c r="EP99" s="3">
        <v>0.94513462000000004</v>
      </c>
      <c r="EQ99" s="3">
        <v>0.94848217999999995</v>
      </c>
      <c r="ER99" s="3">
        <v>0.95075555</v>
      </c>
      <c r="ES99" s="3">
        <v>0.95587462999999995</v>
      </c>
      <c r="ET99" s="3">
        <v>0.95910492000000003</v>
      </c>
      <c r="EU99" s="3">
        <v>0.96182078000000004</v>
      </c>
      <c r="EV99" s="3">
        <v>0.96534408000000005</v>
      </c>
      <c r="EW99" s="3">
        <v>0.96883204999999994</v>
      </c>
      <c r="EX99" s="3">
        <v>0.97192979999999995</v>
      </c>
      <c r="FG99" s="3">
        <v>100</v>
      </c>
      <c r="FH99" s="3">
        <v>100</v>
      </c>
      <c r="FI99" s="3">
        <v>100</v>
      </c>
      <c r="FJ99" s="3">
        <v>100</v>
      </c>
      <c r="FK99" s="3">
        <v>100</v>
      </c>
      <c r="FL99" s="3">
        <v>100</v>
      </c>
      <c r="FM99" s="3">
        <v>100</v>
      </c>
      <c r="FN99" s="3">
        <v>100</v>
      </c>
      <c r="FO99" s="3">
        <v>100</v>
      </c>
      <c r="FP99" s="3">
        <v>100</v>
      </c>
      <c r="FQ99" s="3">
        <v>100</v>
      </c>
      <c r="FR99" s="3">
        <v>100</v>
      </c>
      <c r="FS99" s="3">
        <v>100</v>
      </c>
      <c r="FT99" s="3">
        <v>100</v>
      </c>
      <c r="FU99" s="3">
        <v>100</v>
      </c>
      <c r="FV99" s="3">
        <v>100</v>
      </c>
      <c r="FW99" s="3">
        <v>100</v>
      </c>
      <c r="GF99" s="3">
        <v>2682367.38</v>
      </c>
      <c r="GG99" s="3">
        <v>761924.23</v>
      </c>
      <c r="GH99" s="3">
        <v>433179.57</v>
      </c>
      <c r="GI99" s="3">
        <v>377658.17</v>
      </c>
      <c r="GJ99" s="3">
        <v>327403.08</v>
      </c>
      <c r="GK99" s="3">
        <v>279097.75</v>
      </c>
      <c r="GL99" s="3">
        <v>234053.16</v>
      </c>
      <c r="GM99" s="3">
        <v>193080.28</v>
      </c>
      <c r="GN99" s="3">
        <v>158027.99</v>
      </c>
      <c r="GO99" s="3">
        <v>126613.72</v>
      </c>
      <c r="GP99" s="3">
        <v>97836.44</v>
      </c>
      <c r="GQ99" s="3">
        <v>72014.22</v>
      </c>
      <c r="GR99" s="3">
        <v>50420.41</v>
      </c>
      <c r="GS99" s="3">
        <v>34350.339999999997</v>
      </c>
      <c r="GT99" s="3">
        <v>21164.48</v>
      </c>
      <c r="GU99" s="3">
        <v>10468.77</v>
      </c>
      <c r="GV99" s="3">
        <v>2936.91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K99" s="3">
        <v>59.406581279999997</v>
      </c>
      <c r="HL99" s="3">
        <v>3529.1675110000001</v>
      </c>
      <c r="HM99" s="2">
        <f t="shared" si="87"/>
        <v>2.5611622753785923E-2</v>
      </c>
      <c r="HN99" s="5">
        <f t="shared" si="76"/>
        <v>59.363691547048298</v>
      </c>
      <c r="HO99" s="5">
        <f t="shared" si="77"/>
        <v>59.449471012951697</v>
      </c>
      <c r="HQ99" s="7">
        <v>7.1759259259259259E-5</v>
      </c>
      <c r="HR99" s="7">
        <v>7.0601851851851845E-5</v>
      </c>
      <c r="HS99" s="7">
        <v>7.0601851851851845E-5</v>
      </c>
      <c r="HT99" s="7">
        <v>6.9444444444444444E-5</v>
      </c>
      <c r="HU99" s="7">
        <v>6.9444444444444444E-5</v>
      </c>
      <c r="HV99" s="7">
        <v>6.8287037037037044E-5</v>
      </c>
      <c r="HW99" s="7">
        <v>6.712962962962963E-5</v>
      </c>
      <c r="HX99" s="7">
        <v>6.8287037037037044E-5</v>
      </c>
      <c r="HY99" s="7">
        <v>6.712962962962963E-5</v>
      </c>
    </row>
    <row r="100" spans="1:233" thickBot="1">
      <c r="A100" s="3">
        <v>80</v>
      </c>
      <c r="B100" s="3">
        <v>574161.61</v>
      </c>
      <c r="C100" s="3">
        <v>329688487309</v>
      </c>
      <c r="D100" s="2">
        <f t="shared" si="78"/>
        <v>26932911.207885742</v>
      </c>
      <c r="E100" s="2">
        <f t="shared" si="67"/>
        <v>0.71770201249999999</v>
      </c>
      <c r="F100" s="2">
        <f t="shared" si="68"/>
        <v>572770.77233348566</v>
      </c>
      <c r="G100" s="2">
        <f t="shared" si="69"/>
        <v>575552.44766651432</v>
      </c>
      <c r="H100" s="2">
        <f t="shared" si="79"/>
        <v>0.71596346541685707</v>
      </c>
      <c r="I100" s="2">
        <f t="shared" si="80"/>
        <v>0.7194405595831429</v>
      </c>
      <c r="K100" s="3">
        <v>10000</v>
      </c>
      <c r="L100" s="3">
        <v>100000000</v>
      </c>
      <c r="N100" s="3">
        <v>0</v>
      </c>
      <c r="O100" s="3">
        <v>0</v>
      </c>
      <c r="P100" s="3">
        <v>0</v>
      </c>
      <c r="Q100" s="3">
        <v>0</v>
      </c>
      <c r="R100" s="2">
        <f t="shared" si="81"/>
        <v>0</v>
      </c>
      <c r="S100" s="2">
        <f t="shared" si="82"/>
        <v>0</v>
      </c>
      <c r="T100" s="2">
        <f t="shared" si="70"/>
        <v>0</v>
      </c>
      <c r="U100" s="2">
        <f t="shared" si="71"/>
        <v>0</v>
      </c>
      <c r="V100" s="2">
        <f t="shared" si="72"/>
        <v>0</v>
      </c>
      <c r="W100" s="2">
        <f t="shared" si="73"/>
        <v>0.71780201249999998</v>
      </c>
      <c r="X100" s="3">
        <v>0</v>
      </c>
      <c r="Y100" s="3">
        <v>225758.39</v>
      </c>
      <c r="Z100" s="3">
        <v>0</v>
      </c>
      <c r="AA100" s="3">
        <v>0</v>
      </c>
      <c r="AB100" s="2">
        <f t="shared" si="83"/>
        <v>0</v>
      </c>
      <c r="AC100" s="5">
        <f t="shared" si="88"/>
        <v>0</v>
      </c>
      <c r="AD100" s="5">
        <f t="shared" si="89"/>
        <v>0</v>
      </c>
      <c r="AF100" s="3">
        <v>14.25254344</v>
      </c>
      <c r="AG100" s="7">
        <v>7.291666666666667E-4</v>
      </c>
      <c r="AH100" s="3">
        <v>1</v>
      </c>
      <c r="AI100" s="3">
        <v>1</v>
      </c>
      <c r="AJ100" s="3">
        <v>1.01</v>
      </c>
      <c r="AK100" s="3">
        <v>1.03</v>
      </c>
      <c r="AL100" s="3">
        <v>1.07</v>
      </c>
      <c r="AM100" s="3">
        <v>1.21</v>
      </c>
      <c r="AN100" s="3">
        <v>1.0900000000000001</v>
      </c>
      <c r="AO100" s="3">
        <v>1.27</v>
      </c>
      <c r="AP100" s="3">
        <v>1.1200000000000001</v>
      </c>
      <c r="AQ100" s="3">
        <v>1.36</v>
      </c>
      <c r="AR100" s="3">
        <v>1.1399999999999999</v>
      </c>
      <c r="AS100" s="3">
        <v>1.42</v>
      </c>
      <c r="AT100" s="3">
        <v>1.23</v>
      </c>
      <c r="AU100" s="3">
        <v>1.75</v>
      </c>
      <c r="AV100" s="3">
        <v>1.38</v>
      </c>
      <c r="AW100" s="3">
        <v>2.3199999999999998</v>
      </c>
      <c r="AX100" s="3">
        <v>1.54</v>
      </c>
      <c r="AY100" s="3">
        <v>2.92</v>
      </c>
      <c r="AZ100" s="3">
        <v>1.76</v>
      </c>
      <c r="BA100" s="3">
        <v>4.0199999999999996</v>
      </c>
      <c r="BB100" s="3">
        <v>1.91</v>
      </c>
      <c r="BC100" s="3">
        <v>4.75</v>
      </c>
      <c r="BD100" s="3">
        <v>2.1800000000000002</v>
      </c>
      <c r="BE100" s="3">
        <v>6.22</v>
      </c>
      <c r="BF100" s="3">
        <v>3.01</v>
      </c>
      <c r="BG100" s="3">
        <v>13.83</v>
      </c>
      <c r="BH100" s="3">
        <v>4.42</v>
      </c>
      <c r="BI100" s="3">
        <v>29.36</v>
      </c>
      <c r="BJ100" s="3">
        <v>5.98</v>
      </c>
      <c r="BK100" s="3">
        <v>55.16</v>
      </c>
      <c r="BL100" s="3">
        <v>10.119999999999999</v>
      </c>
      <c r="BM100" s="3">
        <v>156.97999999999999</v>
      </c>
      <c r="BN100" s="3">
        <v>23.37</v>
      </c>
      <c r="BO100" s="3">
        <v>870.05</v>
      </c>
      <c r="CH100" s="3">
        <v>2.84</v>
      </c>
      <c r="CI100" s="3">
        <v>14.28</v>
      </c>
      <c r="CJ100" s="3">
        <v>12.05</v>
      </c>
      <c r="CK100" s="3">
        <v>293.41000000000003</v>
      </c>
      <c r="CL100" s="3">
        <v>24.55</v>
      </c>
      <c r="CM100" s="3">
        <v>1279.47</v>
      </c>
      <c r="CN100" s="3">
        <v>28.06</v>
      </c>
      <c r="CO100" s="3">
        <v>1552.94</v>
      </c>
      <c r="CP100" s="3">
        <v>34.14</v>
      </c>
      <c r="CQ100" s="3">
        <v>2191.7199999999998</v>
      </c>
      <c r="CR100" s="3">
        <v>38.1</v>
      </c>
      <c r="CS100" s="3">
        <v>2592.04</v>
      </c>
      <c r="CT100" s="3">
        <v>46.77</v>
      </c>
      <c r="CU100" s="3">
        <v>4226.55</v>
      </c>
      <c r="CV100" s="3">
        <v>61.01</v>
      </c>
      <c r="CW100" s="3">
        <v>6983.89</v>
      </c>
      <c r="CX100" s="3">
        <v>74.540000000000006</v>
      </c>
      <c r="CY100" s="3">
        <v>9423.9599999999991</v>
      </c>
      <c r="CZ100" s="3">
        <v>91.65</v>
      </c>
      <c r="DA100" s="3">
        <v>14564.93</v>
      </c>
      <c r="DB100" s="3">
        <v>105.93</v>
      </c>
      <c r="DC100" s="3">
        <v>18678.63</v>
      </c>
      <c r="DD100" s="3">
        <v>128.63999999999999</v>
      </c>
      <c r="DE100" s="3">
        <v>26412.02</v>
      </c>
      <c r="DF100" s="3">
        <v>195.63</v>
      </c>
      <c r="DG100" s="3">
        <v>69394.61</v>
      </c>
      <c r="DH100" s="3">
        <v>308.85000000000002</v>
      </c>
      <c r="DI100" s="3">
        <v>158353.51</v>
      </c>
      <c r="DJ100" s="3">
        <v>436.16</v>
      </c>
      <c r="DK100" s="3">
        <v>313590.94</v>
      </c>
      <c r="DL100" s="3">
        <v>770.24</v>
      </c>
      <c r="DM100" s="3">
        <v>939036.14</v>
      </c>
      <c r="DN100" s="3">
        <v>1831.5</v>
      </c>
      <c r="DO100" s="3">
        <v>5414871.2400000002</v>
      </c>
      <c r="DP100" s="2">
        <f t="shared" si="84"/>
        <v>2060478.9900000002</v>
      </c>
      <c r="DQ100" s="5">
        <f t="shared" si="85"/>
        <v>1446.8029204974905</v>
      </c>
      <c r="DR100" s="5">
        <f t="shared" si="86"/>
        <v>2216.1970795025095</v>
      </c>
      <c r="EH100" s="3">
        <v>0.82602935</v>
      </c>
      <c r="EI100" s="3">
        <v>0.90699934999999998</v>
      </c>
      <c r="EJ100" s="3">
        <v>0.92210517000000003</v>
      </c>
      <c r="EK100" s="3">
        <v>0.92514370999999995</v>
      </c>
      <c r="EL100" s="3">
        <v>0.92929991999999995</v>
      </c>
      <c r="EM100" s="3">
        <v>0.93221253999999998</v>
      </c>
      <c r="EN100" s="3">
        <v>0.93690943000000004</v>
      </c>
      <c r="EO100" s="3">
        <v>0.94158637999999995</v>
      </c>
      <c r="EP100" s="3">
        <v>0.94618634999999995</v>
      </c>
      <c r="EQ100" s="3">
        <v>0.94928661999999997</v>
      </c>
      <c r="ER100" s="3">
        <v>0.95204027999999996</v>
      </c>
      <c r="ES100" s="3">
        <v>0.95463120999999995</v>
      </c>
      <c r="ET100" s="3">
        <v>0.95805563999999999</v>
      </c>
      <c r="EU100" s="3">
        <v>0.96234534000000005</v>
      </c>
      <c r="EV100" s="3">
        <v>0.96530561999999998</v>
      </c>
      <c r="EW100" s="3">
        <v>0.96864050000000002</v>
      </c>
      <c r="EX100" s="3">
        <v>0.97190527000000004</v>
      </c>
      <c r="FG100" s="3">
        <v>100</v>
      </c>
      <c r="FH100" s="3">
        <v>100</v>
      </c>
      <c r="FI100" s="3">
        <v>100</v>
      </c>
      <c r="FJ100" s="3">
        <v>100</v>
      </c>
      <c r="FK100" s="3">
        <v>100</v>
      </c>
      <c r="FL100" s="3">
        <v>100</v>
      </c>
      <c r="FM100" s="3">
        <v>100</v>
      </c>
      <c r="FN100" s="3">
        <v>100</v>
      </c>
      <c r="FO100" s="3">
        <v>100</v>
      </c>
      <c r="FP100" s="3">
        <v>100</v>
      </c>
      <c r="FQ100" s="3">
        <v>100</v>
      </c>
      <c r="FR100" s="3">
        <v>100</v>
      </c>
      <c r="FS100" s="3">
        <v>100</v>
      </c>
      <c r="FT100" s="3">
        <v>100</v>
      </c>
      <c r="FU100" s="3">
        <v>100</v>
      </c>
      <c r="FV100" s="3">
        <v>100</v>
      </c>
      <c r="FW100" s="3">
        <v>100</v>
      </c>
      <c r="GF100" s="3">
        <v>2989109.38</v>
      </c>
      <c r="GG100" s="3">
        <v>840434.43</v>
      </c>
      <c r="GH100" s="3">
        <v>476825.25</v>
      </c>
      <c r="GI100" s="3">
        <v>415535.39</v>
      </c>
      <c r="GJ100" s="3">
        <v>360090.8</v>
      </c>
      <c r="GK100" s="3">
        <v>306833.34999999998</v>
      </c>
      <c r="GL100" s="3">
        <v>257207.29</v>
      </c>
      <c r="GM100" s="3">
        <v>212101.42</v>
      </c>
      <c r="GN100" s="3">
        <v>173535.55</v>
      </c>
      <c r="GO100" s="3">
        <v>138992.99</v>
      </c>
      <c r="GP100" s="3">
        <v>107371.67</v>
      </c>
      <c r="GQ100" s="3">
        <v>79009.539999999994</v>
      </c>
      <c r="GR100" s="3">
        <v>55302.12</v>
      </c>
      <c r="GS100" s="3">
        <v>37665.53</v>
      </c>
      <c r="GT100" s="3">
        <v>23203.15</v>
      </c>
      <c r="GU100" s="3">
        <v>11474.41</v>
      </c>
      <c r="GV100" s="3">
        <v>3214.59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K100" s="3">
        <v>63.341431249999999</v>
      </c>
      <c r="HL100" s="3">
        <v>4012.1599040000001</v>
      </c>
      <c r="HM100" s="2">
        <f t="shared" si="87"/>
        <v>2.2991201523382188E-2</v>
      </c>
      <c r="HN100" s="5">
        <f t="shared" si="76"/>
        <v>63.300794812432031</v>
      </c>
      <c r="HO100" s="5">
        <f t="shared" si="77"/>
        <v>63.382067687567968</v>
      </c>
      <c r="HQ100" s="7">
        <v>7.6388888888888887E-5</v>
      </c>
      <c r="HR100" s="7">
        <v>7.5231481481481487E-5</v>
      </c>
      <c r="HS100" s="7">
        <v>7.4074074074074073E-5</v>
      </c>
      <c r="HT100" s="7">
        <v>7.4074074074074073E-5</v>
      </c>
      <c r="HU100" s="7">
        <v>7.2916666666666673E-5</v>
      </c>
      <c r="HV100" s="7">
        <v>7.1759259259259259E-5</v>
      </c>
      <c r="HW100" s="7">
        <v>7.1759259259259259E-5</v>
      </c>
      <c r="HX100" s="7">
        <v>7.1759259259259259E-5</v>
      </c>
      <c r="HY100" s="7">
        <v>7.0601851851851845E-5</v>
      </c>
    </row>
    <row r="101" spans="1:233" thickBot="1">
      <c r="A101" s="3">
        <v>85</v>
      </c>
      <c r="B101" s="3">
        <v>606840.1</v>
      </c>
      <c r="C101" s="3">
        <v>368297886075</v>
      </c>
      <c r="D101" s="2">
        <f t="shared" si="78"/>
        <v>42979106.99005127</v>
      </c>
      <c r="E101" s="2">
        <f t="shared" si="67"/>
        <v>0.71392952941176469</v>
      </c>
      <c r="F101" s="2">
        <f t="shared" si="68"/>
        <v>605083.13347201678</v>
      </c>
      <c r="G101" s="2">
        <f t="shared" si="69"/>
        <v>608597.06652798317</v>
      </c>
      <c r="H101" s="2">
        <f t="shared" si="79"/>
        <v>0.71186250996707856</v>
      </c>
      <c r="I101" s="2">
        <f t="shared" si="80"/>
        <v>0.71599654885645081</v>
      </c>
      <c r="K101" s="3">
        <v>10000</v>
      </c>
      <c r="L101" s="3">
        <v>100000000</v>
      </c>
      <c r="N101" s="3">
        <v>0</v>
      </c>
      <c r="O101" s="3">
        <v>0</v>
      </c>
      <c r="P101" s="3">
        <v>0</v>
      </c>
      <c r="Q101" s="3">
        <v>0</v>
      </c>
      <c r="R101" s="2">
        <f t="shared" si="81"/>
        <v>0</v>
      </c>
      <c r="S101" s="2">
        <f t="shared" si="82"/>
        <v>0</v>
      </c>
      <c r="T101" s="2">
        <f t="shared" si="70"/>
        <v>0</v>
      </c>
      <c r="U101" s="2">
        <f t="shared" si="71"/>
        <v>0</v>
      </c>
      <c r="V101" s="2">
        <f t="shared" si="72"/>
        <v>0</v>
      </c>
      <c r="W101" s="2">
        <f t="shared" si="73"/>
        <v>0.71402952941176467</v>
      </c>
      <c r="X101" s="3">
        <v>0</v>
      </c>
      <c r="Y101" s="3">
        <v>243074.9</v>
      </c>
      <c r="Z101" s="3">
        <v>0</v>
      </c>
      <c r="AA101" s="3">
        <v>0</v>
      </c>
      <c r="AB101" s="2">
        <f t="shared" si="83"/>
        <v>0</v>
      </c>
      <c r="AC101" s="5">
        <f t="shared" si="88"/>
        <v>0</v>
      </c>
      <c r="AD101" s="5">
        <f t="shared" si="89"/>
        <v>0</v>
      </c>
      <c r="AF101" s="3">
        <v>14.40068192</v>
      </c>
      <c r="AG101" s="7">
        <v>7.8009259259259253E-4</v>
      </c>
      <c r="AH101" s="3">
        <v>1</v>
      </c>
      <c r="AI101" s="3">
        <v>1</v>
      </c>
      <c r="AJ101" s="3">
        <v>1</v>
      </c>
      <c r="AK101" s="3">
        <v>1</v>
      </c>
      <c r="AL101" s="3">
        <v>1.05</v>
      </c>
      <c r="AM101" s="3">
        <v>1.1499999999999999</v>
      </c>
      <c r="AN101" s="3">
        <v>1.05</v>
      </c>
      <c r="AO101" s="3">
        <v>1.1499999999999999</v>
      </c>
      <c r="AP101" s="3">
        <v>1.05</v>
      </c>
      <c r="AQ101" s="3">
        <v>1.1499999999999999</v>
      </c>
      <c r="AR101" s="3">
        <v>1.1000000000000001</v>
      </c>
      <c r="AS101" s="3">
        <v>1.32</v>
      </c>
      <c r="AT101" s="3">
        <v>1.21</v>
      </c>
      <c r="AU101" s="3">
        <v>1.79</v>
      </c>
      <c r="AV101" s="3">
        <v>1.26</v>
      </c>
      <c r="AW101" s="3">
        <v>1.94</v>
      </c>
      <c r="AX101" s="3">
        <v>1.48</v>
      </c>
      <c r="AY101" s="3">
        <v>3.04</v>
      </c>
      <c r="AZ101" s="3">
        <v>1.67</v>
      </c>
      <c r="BA101" s="3">
        <v>3.87</v>
      </c>
      <c r="BB101" s="3">
        <v>1.85</v>
      </c>
      <c r="BC101" s="3">
        <v>4.87</v>
      </c>
      <c r="BD101" s="3">
        <v>2.19</v>
      </c>
      <c r="BE101" s="3">
        <v>6.89</v>
      </c>
      <c r="BF101" s="3">
        <v>2.6</v>
      </c>
      <c r="BG101" s="3">
        <v>9.52</v>
      </c>
      <c r="BH101" s="3">
        <v>3.7</v>
      </c>
      <c r="BI101" s="3">
        <v>24.2</v>
      </c>
      <c r="BJ101" s="3">
        <v>5.74</v>
      </c>
      <c r="BK101" s="3">
        <v>59.18</v>
      </c>
      <c r="BL101" s="3">
        <v>9.94</v>
      </c>
      <c r="BM101" s="3">
        <v>174.7</v>
      </c>
      <c r="BN101" s="3">
        <v>24.96</v>
      </c>
      <c r="BO101" s="3">
        <v>948.32</v>
      </c>
      <c r="CH101" s="3">
        <v>2.61</v>
      </c>
      <c r="CI101" s="3">
        <v>11.29</v>
      </c>
      <c r="CJ101" s="3">
        <v>13.87</v>
      </c>
      <c r="CK101" s="3">
        <v>379.61</v>
      </c>
      <c r="CL101" s="3">
        <v>28.3</v>
      </c>
      <c r="CM101" s="3">
        <v>1578.48</v>
      </c>
      <c r="CN101" s="3">
        <v>30.23</v>
      </c>
      <c r="CO101" s="3">
        <v>1822.47</v>
      </c>
      <c r="CP101" s="3">
        <v>31.92</v>
      </c>
      <c r="CQ101" s="3">
        <v>1925.16</v>
      </c>
      <c r="CR101" s="3">
        <v>38.729999999999997</v>
      </c>
      <c r="CS101" s="3">
        <v>2803.83</v>
      </c>
      <c r="CT101" s="3">
        <v>47.63</v>
      </c>
      <c r="CU101" s="3">
        <v>4824.6899999999996</v>
      </c>
      <c r="CV101" s="3">
        <v>54.52</v>
      </c>
      <c r="CW101" s="3">
        <v>6016.84</v>
      </c>
      <c r="CX101" s="3">
        <v>73.94</v>
      </c>
      <c r="CY101" s="3">
        <v>12112.62</v>
      </c>
      <c r="CZ101" s="3">
        <v>89.39</v>
      </c>
      <c r="DA101" s="3">
        <v>15994.07</v>
      </c>
      <c r="DB101" s="3">
        <v>106.48</v>
      </c>
      <c r="DC101" s="3">
        <v>21592.1</v>
      </c>
      <c r="DD101" s="3">
        <v>139.99</v>
      </c>
      <c r="DE101" s="3">
        <v>35511.83</v>
      </c>
      <c r="DF101" s="3">
        <v>175.1</v>
      </c>
      <c r="DG101" s="3">
        <v>52808.2</v>
      </c>
      <c r="DH101" s="3">
        <v>267.83</v>
      </c>
      <c r="DI101" s="3">
        <v>150316.95000000001</v>
      </c>
      <c r="DJ101" s="3">
        <v>444.64</v>
      </c>
      <c r="DK101" s="3">
        <v>391417.34</v>
      </c>
      <c r="DL101" s="3">
        <v>800.46</v>
      </c>
      <c r="DM101" s="3">
        <v>1193889</v>
      </c>
      <c r="DN101" s="3">
        <v>2077.1799999999998</v>
      </c>
      <c r="DO101" s="3">
        <v>6651555.7400000002</v>
      </c>
      <c r="DP101" s="2">
        <f t="shared" si="84"/>
        <v>2336878.9876000006</v>
      </c>
      <c r="DQ101" s="5">
        <f t="shared" si="85"/>
        <v>1667.4923184602903</v>
      </c>
      <c r="DR101" s="5">
        <f t="shared" si="86"/>
        <v>2486.8676815397093</v>
      </c>
      <c r="EH101" s="3">
        <v>0.83373202999999996</v>
      </c>
      <c r="EI101" s="3">
        <v>0.90759937999999996</v>
      </c>
      <c r="EJ101" s="3">
        <v>0.92554608999999999</v>
      </c>
      <c r="EK101" s="3">
        <v>0.92797542</v>
      </c>
      <c r="EL101" s="3">
        <v>0.92993123</v>
      </c>
      <c r="EM101" s="3">
        <v>0.93369040000000003</v>
      </c>
      <c r="EN101" s="3">
        <v>0.93811842000000001</v>
      </c>
      <c r="EO101" s="3">
        <v>0.94209069999999995</v>
      </c>
      <c r="EP101" s="3">
        <v>0.94638886</v>
      </c>
      <c r="EQ101" s="3">
        <v>0.95090297000000001</v>
      </c>
      <c r="ER101" s="3">
        <v>0.95360723999999997</v>
      </c>
      <c r="ES101" s="3">
        <v>0.95673894999999998</v>
      </c>
      <c r="ET101" s="3">
        <v>0.95900266000000001</v>
      </c>
      <c r="EU101" s="3">
        <v>0.96200392000000001</v>
      </c>
      <c r="EV101" s="3">
        <v>0.96553672000000001</v>
      </c>
      <c r="EW101" s="3">
        <v>0.96831098999999998</v>
      </c>
      <c r="EX101" s="3">
        <v>0.97186317</v>
      </c>
      <c r="FG101" s="3">
        <v>100</v>
      </c>
      <c r="FH101" s="3">
        <v>100</v>
      </c>
      <c r="FI101" s="3">
        <v>100</v>
      </c>
      <c r="FJ101" s="3">
        <v>100</v>
      </c>
      <c r="FK101" s="3">
        <v>100</v>
      </c>
      <c r="FL101" s="3">
        <v>100</v>
      </c>
      <c r="FM101" s="3">
        <v>100</v>
      </c>
      <c r="FN101" s="3">
        <v>100</v>
      </c>
      <c r="FO101" s="3">
        <v>100</v>
      </c>
      <c r="FP101" s="3">
        <v>100</v>
      </c>
      <c r="FQ101" s="3">
        <v>100</v>
      </c>
      <c r="FR101" s="3">
        <v>100</v>
      </c>
      <c r="FS101" s="3">
        <v>100</v>
      </c>
      <c r="FT101" s="3">
        <v>100</v>
      </c>
      <c r="FU101" s="3">
        <v>100</v>
      </c>
      <c r="FV101" s="3">
        <v>100</v>
      </c>
      <c r="FW101" s="3">
        <v>100</v>
      </c>
      <c r="GF101" s="3">
        <v>3305376.53</v>
      </c>
      <c r="GG101" s="3">
        <v>920648.12</v>
      </c>
      <c r="GH101" s="3">
        <v>521406.46</v>
      </c>
      <c r="GI101" s="3">
        <v>454223.79</v>
      </c>
      <c r="GJ101" s="3">
        <v>393492.68</v>
      </c>
      <c r="GK101" s="3">
        <v>335183.12</v>
      </c>
      <c r="GL101" s="3">
        <v>280877.5</v>
      </c>
      <c r="GM101" s="3">
        <v>231529.85</v>
      </c>
      <c r="GN101" s="3">
        <v>189371.9</v>
      </c>
      <c r="GO101" s="3">
        <v>151627.56</v>
      </c>
      <c r="GP101" s="3">
        <v>117102.73</v>
      </c>
      <c r="GQ101" s="3">
        <v>86152.74</v>
      </c>
      <c r="GR101" s="3">
        <v>60280.959999999999</v>
      </c>
      <c r="GS101" s="3">
        <v>41042.480000000003</v>
      </c>
      <c r="GT101" s="3">
        <v>25277.45</v>
      </c>
      <c r="GU101" s="3">
        <v>12492.32</v>
      </c>
      <c r="GV101" s="3">
        <v>3495.64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K101" s="3">
        <v>67.157714630000001</v>
      </c>
      <c r="HL101" s="3">
        <v>4510.1821909999999</v>
      </c>
      <c r="HM101" s="2">
        <f t="shared" si="87"/>
        <v>2.3556675483632716E-2</v>
      </c>
      <c r="HN101" s="5">
        <f t="shared" si="76"/>
        <v>67.116581496640919</v>
      </c>
      <c r="HO101" s="5">
        <f t="shared" si="77"/>
        <v>67.198847763359083</v>
      </c>
      <c r="HQ101" s="7">
        <v>8.1018518518518516E-5</v>
      </c>
      <c r="HR101" s="7">
        <v>7.9861111111111116E-5</v>
      </c>
      <c r="HS101" s="7">
        <v>7.8703703703703702E-5</v>
      </c>
      <c r="HT101" s="7">
        <v>7.8703703703703702E-5</v>
      </c>
      <c r="HU101" s="7">
        <v>7.7546296296296301E-5</v>
      </c>
      <c r="HV101" s="7">
        <v>7.7546296296296301E-5</v>
      </c>
      <c r="HW101" s="7">
        <v>7.7546296296296301E-5</v>
      </c>
      <c r="HX101" s="7">
        <v>7.6388888888888887E-5</v>
      </c>
      <c r="HY101" s="7">
        <v>7.6388888888888887E-5</v>
      </c>
    </row>
    <row r="102" spans="1:233" thickBot="1">
      <c r="A102" s="3">
        <v>90</v>
      </c>
      <c r="B102" s="3">
        <v>638675.97</v>
      </c>
      <c r="C102" s="3">
        <v>407951106082</v>
      </c>
      <c r="D102" s="2">
        <f t="shared" si="78"/>
        <v>44111426.559143066</v>
      </c>
      <c r="E102" s="2">
        <f t="shared" si="67"/>
        <v>0.70963996666666662</v>
      </c>
      <c r="F102" s="2">
        <f t="shared" si="68"/>
        <v>636896.00957875908</v>
      </c>
      <c r="G102" s="2">
        <f t="shared" si="69"/>
        <v>640455.93042124086</v>
      </c>
      <c r="H102" s="2">
        <f t="shared" si="79"/>
        <v>0.70766223286528784</v>
      </c>
      <c r="I102" s="2">
        <f t="shared" si="80"/>
        <v>0.7116177004680454</v>
      </c>
      <c r="K102" s="3">
        <v>10000</v>
      </c>
      <c r="L102" s="3">
        <v>100000000</v>
      </c>
      <c r="N102" s="3">
        <v>0</v>
      </c>
      <c r="O102" s="3">
        <v>0</v>
      </c>
      <c r="P102" s="3">
        <v>0</v>
      </c>
      <c r="Q102" s="3">
        <v>0</v>
      </c>
      <c r="R102" s="2">
        <f t="shared" si="81"/>
        <v>0</v>
      </c>
      <c r="S102" s="2">
        <f t="shared" si="82"/>
        <v>0</v>
      </c>
      <c r="T102" s="2">
        <f t="shared" si="70"/>
        <v>0</v>
      </c>
      <c r="U102" s="2">
        <f t="shared" si="71"/>
        <v>0</v>
      </c>
      <c r="V102" s="2">
        <f t="shared" si="72"/>
        <v>0</v>
      </c>
      <c r="W102" s="2">
        <f t="shared" si="73"/>
        <v>0.70973996666666661</v>
      </c>
      <c r="X102" s="3">
        <v>0</v>
      </c>
      <c r="Y102" s="3">
        <v>261234.03</v>
      </c>
      <c r="Z102" s="3">
        <v>0</v>
      </c>
      <c r="AA102" s="3">
        <v>0</v>
      </c>
      <c r="AB102" s="2">
        <f t="shared" si="83"/>
        <v>0</v>
      </c>
      <c r="AC102" s="5">
        <f t="shared" si="88"/>
        <v>0</v>
      </c>
      <c r="AD102" s="5">
        <f t="shared" si="89"/>
        <v>0</v>
      </c>
      <c r="AF102" s="3">
        <v>14.68467083</v>
      </c>
      <c r="AG102" s="7">
        <v>8.1828703703703696E-4</v>
      </c>
      <c r="AH102" s="3">
        <v>1</v>
      </c>
      <c r="AI102" s="3">
        <v>1</v>
      </c>
      <c r="AJ102" s="3">
        <v>1</v>
      </c>
      <c r="AK102" s="3">
        <v>1</v>
      </c>
      <c r="AL102" s="3">
        <v>1.04</v>
      </c>
      <c r="AM102" s="3">
        <v>1.1200000000000001</v>
      </c>
      <c r="AN102" s="3">
        <v>1.04</v>
      </c>
      <c r="AO102" s="3">
        <v>1.1200000000000001</v>
      </c>
      <c r="AP102" s="3">
        <v>1.08</v>
      </c>
      <c r="AQ102" s="3">
        <v>1.24</v>
      </c>
      <c r="AR102" s="3">
        <v>1.1599999999999999</v>
      </c>
      <c r="AS102" s="3">
        <v>1.48</v>
      </c>
      <c r="AT102" s="3">
        <v>1.18</v>
      </c>
      <c r="AU102" s="3">
        <v>1.56</v>
      </c>
      <c r="AV102" s="3">
        <v>1.29</v>
      </c>
      <c r="AW102" s="3">
        <v>1.97</v>
      </c>
      <c r="AX102" s="3">
        <v>1.43</v>
      </c>
      <c r="AY102" s="3">
        <v>2.57</v>
      </c>
      <c r="AZ102" s="3">
        <v>1.61</v>
      </c>
      <c r="BA102" s="3">
        <v>3.45</v>
      </c>
      <c r="BB102" s="3">
        <v>1.85</v>
      </c>
      <c r="BC102" s="3">
        <v>4.7699999999999996</v>
      </c>
      <c r="BD102" s="3">
        <v>2.17</v>
      </c>
      <c r="BE102" s="3">
        <v>6.31</v>
      </c>
      <c r="BF102" s="3">
        <v>2.89</v>
      </c>
      <c r="BG102" s="3">
        <v>11.37</v>
      </c>
      <c r="BH102" s="3">
        <v>4.16</v>
      </c>
      <c r="BI102" s="3">
        <v>26.78</v>
      </c>
      <c r="BJ102" s="3">
        <v>5.75</v>
      </c>
      <c r="BK102" s="3">
        <v>48.53</v>
      </c>
      <c r="BL102" s="3">
        <v>10.64</v>
      </c>
      <c r="BM102" s="3">
        <v>168.78</v>
      </c>
      <c r="BN102" s="3">
        <v>24.15</v>
      </c>
      <c r="BO102" s="3">
        <v>877.57</v>
      </c>
      <c r="CH102" s="3">
        <v>2.85</v>
      </c>
      <c r="CI102" s="3">
        <v>11.77</v>
      </c>
      <c r="CJ102" s="3">
        <v>14.56</v>
      </c>
      <c r="CK102" s="3">
        <v>409.14</v>
      </c>
      <c r="CL102" s="3">
        <v>26.69</v>
      </c>
      <c r="CM102" s="3">
        <v>1295.57</v>
      </c>
      <c r="CN102" s="3">
        <v>28.74</v>
      </c>
      <c r="CO102" s="3">
        <v>1426.52</v>
      </c>
      <c r="CP102" s="3">
        <v>36.270000000000003</v>
      </c>
      <c r="CQ102" s="3">
        <v>2409.4299999999998</v>
      </c>
      <c r="CR102" s="3">
        <v>45.14</v>
      </c>
      <c r="CS102" s="3">
        <v>3603.32</v>
      </c>
      <c r="CT102" s="3">
        <v>50.07</v>
      </c>
      <c r="CU102" s="3">
        <v>4296.71</v>
      </c>
      <c r="CV102" s="3">
        <v>61.65</v>
      </c>
      <c r="CW102" s="3">
        <v>6681.29</v>
      </c>
      <c r="CX102" s="3">
        <v>75.319999999999993</v>
      </c>
      <c r="CY102" s="3">
        <v>10439.98</v>
      </c>
      <c r="CZ102" s="3">
        <v>92.74</v>
      </c>
      <c r="DA102" s="3">
        <v>15937.62</v>
      </c>
      <c r="DB102" s="3">
        <v>113.72</v>
      </c>
      <c r="DC102" s="3">
        <v>24554.22</v>
      </c>
      <c r="DD102" s="3">
        <v>147.78</v>
      </c>
      <c r="DE102" s="3">
        <v>35817.480000000003</v>
      </c>
      <c r="DF102" s="3">
        <v>217.51</v>
      </c>
      <c r="DG102" s="3">
        <v>72495.289999999994</v>
      </c>
      <c r="DH102" s="3">
        <v>331.06</v>
      </c>
      <c r="DI102" s="3">
        <v>185745.5</v>
      </c>
      <c r="DJ102" s="3">
        <v>471.52</v>
      </c>
      <c r="DK102" s="3">
        <v>345176.28</v>
      </c>
      <c r="DL102" s="3">
        <v>911.93</v>
      </c>
      <c r="DM102" s="3">
        <v>1278253.03</v>
      </c>
      <c r="DN102" s="3">
        <v>2127.75</v>
      </c>
      <c r="DO102" s="3">
        <v>6906794.0899999999</v>
      </c>
      <c r="DP102" s="2">
        <f t="shared" si="84"/>
        <v>2379474.0274999999</v>
      </c>
      <c r="DQ102" s="5">
        <f t="shared" si="85"/>
        <v>1714.3454250964801</v>
      </c>
      <c r="DR102" s="5">
        <f t="shared" si="86"/>
        <v>2541.1545749035199</v>
      </c>
      <c r="EH102" s="3">
        <v>0.82345652000000003</v>
      </c>
      <c r="EI102" s="3">
        <v>0.90710831000000003</v>
      </c>
      <c r="EJ102" s="3">
        <v>0.92252124999999996</v>
      </c>
      <c r="EK102" s="3">
        <v>0.92416633999999998</v>
      </c>
      <c r="EL102" s="3">
        <v>0.92964374000000005</v>
      </c>
      <c r="EM102" s="3">
        <v>0.93363035999999999</v>
      </c>
      <c r="EN102" s="3">
        <v>0.93625986999999999</v>
      </c>
      <c r="EO102" s="3">
        <v>0.94100161999999998</v>
      </c>
      <c r="EP102" s="3">
        <v>0.94450230000000002</v>
      </c>
      <c r="EQ102" s="3">
        <v>0.94753936999999999</v>
      </c>
      <c r="ER102" s="3">
        <v>0.95039788000000003</v>
      </c>
      <c r="ES102" s="3">
        <v>0.95435607</v>
      </c>
      <c r="ET102" s="3">
        <v>0.95832682000000002</v>
      </c>
      <c r="EU102" s="3">
        <v>0.96214378</v>
      </c>
      <c r="EV102" s="3">
        <v>0.96472575999999999</v>
      </c>
      <c r="EW102" s="3">
        <v>0.96841699000000003</v>
      </c>
      <c r="EX102" s="3">
        <v>0.97185423999999998</v>
      </c>
      <c r="FG102" s="3">
        <v>100</v>
      </c>
      <c r="FH102" s="3">
        <v>100</v>
      </c>
      <c r="FI102" s="3">
        <v>100</v>
      </c>
      <c r="FJ102" s="3">
        <v>100</v>
      </c>
      <c r="FK102" s="3">
        <v>100</v>
      </c>
      <c r="FL102" s="3">
        <v>100</v>
      </c>
      <c r="FM102" s="3">
        <v>100</v>
      </c>
      <c r="FN102" s="3">
        <v>100</v>
      </c>
      <c r="FO102" s="3">
        <v>100</v>
      </c>
      <c r="FP102" s="3">
        <v>100</v>
      </c>
      <c r="FQ102" s="3">
        <v>100</v>
      </c>
      <c r="FR102" s="3">
        <v>100</v>
      </c>
      <c r="FS102" s="3">
        <v>100</v>
      </c>
      <c r="FT102" s="3">
        <v>100</v>
      </c>
      <c r="FU102" s="3">
        <v>100</v>
      </c>
      <c r="FV102" s="3">
        <v>100</v>
      </c>
      <c r="FW102" s="3">
        <v>100</v>
      </c>
      <c r="GF102" s="3">
        <v>3630798.47</v>
      </c>
      <c r="GG102" s="3">
        <v>1003309.19</v>
      </c>
      <c r="GH102" s="3">
        <v>567200.68000000005</v>
      </c>
      <c r="GI102" s="3">
        <v>493930.29</v>
      </c>
      <c r="GJ102" s="3">
        <v>427755.55</v>
      </c>
      <c r="GK102" s="3">
        <v>364241.9</v>
      </c>
      <c r="GL102" s="3">
        <v>305125.43</v>
      </c>
      <c r="GM102" s="3">
        <v>251428.96</v>
      </c>
      <c r="GN102" s="3">
        <v>205573.17</v>
      </c>
      <c r="GO102" s="3">
        <v>164539.95000000001</v>
      </c>
      <c r="GP102" s="3">
        <v>127042.91</v>
      </c>
      <c r="GQ102" s="3">
        <v>93431.15</v>
      </c>
      <c r="GR102" s="3">
        <v>65354.29</v>
      </c>
      <c r="GS102" s="3">
        <v>44481.97</v>
      </c>
      <c r="GT102" s="3">
        <v>27386.35</v>
      </c>
      <c r="GU102" s="3">
        <v>13528.75</v>
      </c>
      <c r="GV102" s="3">
        <v>3784.83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K102" s="3">
        <v>70.852937220000001</v>
      </c>
      <c r="HL102" s="3">
        <v>5020.2079430000003</v>
      </c>
      <c r="HM102" s="2">
        <f t="shared" si="87"/>
        <v>6.9230298739057616E-2</v>
      </c>
      <c r="HN102" s="5">
        <f t="shared" si="76"/>
        <v>70.782421994859362</v>
      </c>
      <c r="HO102" s="5">
        <f t="shared" si="77"/>
        <v>70.92345244514064</v>
      </c>
      <c r="HQ102" s="7">
        <v>8.5648148148148158E-5</v>
      </c>
      <c r="HR102" s="7">
        <v>8.4490740740740731E-5</v>
      </c>
      <c r="HS102" s="7">
        <v>8.3333333333333331E-5</v>
      </c>
      <c r="HT102" s="7">
        <v>8.2175925925925917E-5</v>
      </c>
      <c r="HU102" s="7">
        <v>8.2175925925925917E-5</v>
      </c>
      <c r="HV102" s="7">
        <v>8.1018518518518516E-5</v>
      </c>
      <c r="HW102" s="7">
        <v>8.1018518518518516E-5</v>
      </c>
      <c r="HX102" s="7">
        <v>7.9861111111111116E-5</v>
      </c>
      <c r="HY102" s="7">
        <v>7.8703703703703702E-5</v>
      </c>
    </row>
    <row r="103" spans="1:233" thickBot="1">
      <c r="A103" s="3">
        <v>95</v>
      </c>
      <c r="B103" s="3">
        <v>669991.72</v>
      </c>
      <c r="C103" s="3">
        <v>448940600282</v>
      </c>
      <c r="D103" s="2">
        <f t="shared" si="78"/>
        <v>51695413.441650391</v>
      </c>
      <c r="E103" s="2">
        <f t="shared" si="67"/>
        <v>0.70525444210526311</v>
      </c>
      <c r="F103" s="2">
        <f t="shared" si="68"/>
        <v>668064.81279542751</v>
      </c>
      <c r="G103" s="2">
        <f t="shared" si="69"/>
        <v>671918.62720457243</v>
      </c>
      <c r="H103" s="2">
        <f t="shared" si="79"/>
        <v>0.703226118732029</v>
      </c>
      <c r="I103" s="2">
        <f t="shared" si="80"/>
        <v>0.70728276547849733</v>
      </c>
      <c r="K103" s="3">
        <v>10000</v>
      </c>
      <c r="L103" s="3">
        <v>100000000</v>
      </c>
      <c r="N103" s="3">
        <v>0</v>
      </c>
      <c r="O103" s="3">
        <v>0</v>
      </c>
      <c r="P103" s="3">
        <v>0</v>
      </c>
      <c r="Q103" s="3">
        <v>0</v>
      </c>
      <c r="R103" s="2">
        <f t="shared" si="81"/>
        <v>0</v>
      </c>
      <c r="S103" s="2">
        <f t="shared" si="82"/>
        <v>0</v>
      </c>
      <c r="T103" s="2">
        <f t="shared" si="70"/>
        <v>0</v>
      </c>
      <c r="U103" s="2">
        <f t="shared" si="71"/>
        <v>0</v>
      </c>
      <c r="V103" s="2">
        <f t="shared" si="72"/>
        <v>0</v>
      </c>
      <c r="W103" s="2">
        <f t="shared" si="73"/>
        <v>0.7053544421052631</v>
      </c>
      <c r="X103" s="3">
        <v>0</v>
      </c>
      <c r="Y103" s="3">
        <v>279913.28000000003</v>
      </c>
      <c r="Z103" s="3">
        <v>0</v>
      </c>
      <c r="AA103" s="3">
        <v>0</v>
      </c>
      <c r="AB103" s="2">
        <f t="shared" si="83"/>
        <v>0</v>
      </c>
      <c r="AC103" s="5">
        <f t="shared" si="88"/>
        <v>0</v>
      </c>
      <c r="AD103" s="5">
        <f t="shared" si="89"/>
        <v>0</v>
      </c>
      <c r="AF103" s="3">
        <v>14.86968048</v>
      </c>
      <c r="AG103" s="7">
        <v>8.599537037037036E-4</v>
      </c>
      <c r="AH103" s="3">
        <v>1</v>
      </c>
      <c r="AI103" s="3">
        <v>1</v>
      </c>
      <c r="AJ103" s="3">
        <v>1</v>
      </c>
      <c r="AK103" s="3">
        <v>1</v>
      </c>
      <c r="AL103" s="3">
        <v>1.01</v>
      </c>
      <c r="AM103" s="3">
        <v>1.03</v>
      </c>
      <c r="AN103" s="3">
        <v>1.01</v>
      </c>
      <c r="AO103" s="3">
        <v>1.03</v>
      </c>
      <c r="AP103" s="3">
        <v>1.04</v>
      </c>
      <c r="AQ103" s="3">
        <v>1.1399999999999999</v>
      </c>
      <c r="AR103" s="3">
        <v>1.07</v>
      </c>
      <c r="AS103" s="3">
        <v>1.27</v>
      </c>
      <c r="AT103" s="3">
        <v>1.1000000000000001</v>
      </c>
      <c r="AU103" s="3">
        <v>1.36</v>
      </c>
      <c r="AV103" s="3">
        <v>1.1499999999999999</v>
      </c>
      <c r="AW103" s="3">
        <v>1.55</v>
      </c>
      <c r="AX103" s="3">
        <v>1.22</v>
      </c>
      <c r="AY103" s="3">
        <v>1.82</v>
      </c>
      <c r="AZ103" s="3">
        <v>1.5</v>
      </c>
      <c r="BA103" s="3">
        <v>3.1</v>
      </c>
      <c r="BB103" s="3">
        <v>1.76</v>
      </c>
      <c r="BC103" s="3">
        <v>4.46</v>
      </c>
      <c r="BD103" s="3">
        <v>2.0099999999999998</v>
      </c>
      <c r="BE103" s="3">
        <v>5.71</v>
      </c>
      <c r="BF103" s="3">
        <v>2.74</v>
      </c>
      <c r="BG103" s="3">
        <v>10.78</v>
      </c>
      <c r="BH103" s="3">
        <v>3.61</v>
      </c>
      <c r="BI103" s="3">
        <v>20.73</v>
      </c>
      <c r="BJ103" s="3">
        <v>5.56</v>
      </c>
      <c r="BK103" s="3">
        <v>50.66</v>
      </c>
      <c r="BL103" s="3">
        <v>9.14</v>
      </c>
      <c r="BM103" s="3">
        <v>123.86</v>
      </c>
      <c r="BN103" s="3">
        <v>21.68</v>
      </c>
      <c r="BO103" s="3">
        <v>652.36</v>
      </c>
      <c r="CH103" s="3">
        <v>3.06</v>
      </c>
      <c r="CI103" s="3">
        <v>15.46</v>
      </c>
      <c r="CJ103" s="3">
        <v>13.24</v>
      </c>
      <c r="CK103" s="3">
        <v>292.76</v>
      </c>
      <c r="CL103" s="3">
        <v>24.84</v>
      </c>
      <c r="CM103" s="3">
        <v>1079.06</v>
      </c>
      <c r="CN103" s="3">
        <v>27.73</v>
      </c>
      <c r="CO103" s="3">
        <v>1327.25</v>
      </c>
      <c r="CP103" s="3">
        <v>32.9</v>
      </c>
      <c r="CQ103" s="3">
        <v>2019.64</v>
      </c>
      <c r="CR103" s="3">
        <v>38.770000000000003</v>
      </c>
      <c r="CS103" s="3">
        <v>3053.89</v>
      </c>
      <c r="CT103" s="3">
        <v>45.4</v>
      </c>
      <c r="CU103" s="3">
        <v>3699.46</v>
      </c>
      <c r="CV103" s="3">
        <v>51.55</v>
      </c>
      <c r="CW103" s="3">
        <v>4842.97</v>
      </c>
      <c r="CX103" s="3">
        <v>61.45</v>
      </c>
      <c r="CY103" s="3">
        <v>6917.11</v>
      </c>
      <c r="CZ103" s="3">
        <v>91.24</v>
      </c>
      <c r="DA103" s="3">
        <v>16801.66</v>
      </c>
      <c r="DB103" s="3">
        <v>118.16</v>
      </c>
      <c r="DC103" s="3">
        <v>26776.16</v>
      </c>
      <c r="DD103" s="3">
        <v>142.54</v>
      </c>
      <c r="DE103" s="3">
        <v>36094.74</v>
      </c>
      <c r="DF103" s="3">
        <v>214.02</v>
      </c>
      <c r="DG103" s="3">
        <v>74869</v>
      </c>
      <c r="DH103" s="3">
        <v>295.89</v>
      </c>
      <c r="DI103" s="3">
        <v>156205.29</v>
      </c>
      <c r="DJ103" s="3">
        <v>481.15</v>
      </c>
      <c r="DK103" s="3">
        <v>406328.45</v>
      </c>
      <c r="DL103" s="3">
        <v>825.85</v>
      </c>
      <c r="DM103" s="3">
        <v>1040653.95</v>
      </c>
      <c r="DN103" s="3">
        <v>2007.28</v>
      </c>
      <c r="DO103" s="3">
        <v>5659597.4000000004</v>
      </c>
      <c r="DP103" s="2">
        <f t="shared" si="84"/>
        <v>1630424.4016000004</v>
      </c>
      <c r="DQ103" s="5">
        <f t="shared" si="85"/>
        <v>1665.0759640499275</v>
      </c>
      <c r="DR103" s="5">
        <f t="shared" si="86"/>
        <v>2349.4840359500722</v>
      </c>
      <c r="EH103" s="3">
        <v>0.83403618999999996</v>
      </c>
      <c r="EI103" s="3">
        <v>0.90594564</v>
      </c>
      <c r="EJ103" s="3">
        <v>0.92309070999999998</v>
      </c>
      <c r="EK103" s="3">
        <v>0.92604249000000005</v>
      </c>
      <c r="EL103" s="3">
        <v>0.92963417000000004</v>
      </c>
      <c r="EM103" s="3">
        <v>0.93417424000000004</v>
      </c>
      <c r="EN103" s="3">
        <v>0.93855297999999998</v>
      </c>
      <c r="EO103" s="3">
        <v>0.94234799999999996</v>
      </c>
      <c r="EP103" s="3">
        <v>0.94441976000000005</v>
      </c>
      <c r="EQ103" s="3">
        <v>0.94831242999999998</v>
      </c>
      <c r="ER103" s="3">
        <v>0.95154996000000003</v>
      </c>
      <c r="ES103" s="3">
        <v>0.95414325</v>
      </c>
      <c r="ET103" s="3">
        <v>0.95828078999999999</v>
      </c>
      <c r="EU103" s="3">
        <v>0.96122375999999998</v>
      </c>
      <c r="EV103" s="3">
        <v>0.96468483999999999</v>
      </c>
      <c r="EW103" s="3">
        <v>0.96872148999999996</v>
      </c>
      <c r="EX103" s="3">
        <v>0.97196842999999999</v>
      </c>
      <c r="FG103" s="3">
        <v>100</v>
      </c>
      <c r="FH103" s="3">
        <v>100</v>
      </c>
      <c r="FI103" s="3">
        <v>100</v>
      </c>
      <c r="FJ103" s="3">
        <v>100</v>
      </c>
      <c r="FK103" s="3">
        <v>100</v>
      </c>
      <c r="FL103" s="3">
        <v>100</v>
      </c>
      <c r="FM103" s="3">
        <v>100</v>
      </c>
      <c r="FN103" s="3">
        <v>100</v>
      </c>
      <c r="FO103" s="3">
        <v>100</v>
      </c>
      <c r="FP103" s="3">
        <v>100</v>
      </c>
      <c r="FQ103" s="3">
        <v>100</v>
      </c>
      <c r="FR103" s="3">
        <v>100</v>
      </c>
      <c r="FS103" s="3">
        <v>100</v>
      </c>
      <c r="FT103" s="3">
        <v>100</v>
      </c>
      <c r="FU103" s="3">
        <v>100</v>
      </c>
      <c r="FV103" s="3">
        <v>100</v>
      </c>
      <c r="FW103" s="3">
        <v>100</v>
      </c>
      <c r="GF103" s="3">
        <v>3966741.73</v>
      </c>
      <c r="GG103" s="3">
        <v>1087615.46</v>
      </c>
      <c r="GH103" s="3">
        <v>613854.25</v>
      </c>
      <c r="GI103" s="3">
        <v>534371.77</v>
      </c>
      <c r="GJ103" s="3">
        <v>462618.38</v>
      </c>
      <c r="GK103" s="3">
        <v>393791.06</v>
      </c>
      <c r="GL103" s="3">
        <v>329764.27</v>
      </c>
      <c r="GM103" s="3">
        <v>271631.37</v>
      </c>
      <c r="GN103" s="3">
        <v>222013.91</v>
      </c>
      <c r="GO103" s="3">
        <v>177632.28</v>
      </c>
      <c r="GP103" s="3">
        <v>137104.66</v>
      </c>
      <c r="GQ103" s="3">
        <v>100789.41</v>
      </c>
      <c r="GR103" s="3">
        <v>70470.02</v>
      </c>
      <c r="GS103" s="3">
        <v>47953.51</v>
      </c>
      <c r="GT103" s="3">
        <v>29520.880000000001</v>
      </c>
      <c r="GU103" s="3">
        <v>14584.61</v>
      </c>
      <c r="GV103" s="3">
        <v>4081.17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K103" s="3">
        <v>74.287601550000005</v>
      </c>
      <c r="HL103" s="3">
        <v>5518.6735639999997</v>
      </c>
      <c r="HM103" s="2">
        <f t="shared" si="87"/>
        <v>2.5819948436947016E-2</v>
      </c>
      <c r="HN103" s="5">
        <f t="shared" si="76"/>
        <v>74.244537737157486</v>
      </c>
      <c r="HO103" s="5">
        <f t="shared" si="77"/>
        <v>74.330665362842524</v>
      </c>
      <c r="HQ103" s="7">
        <v>9.0277777777777774E-5</v>
      </c>
      <c r="HR103" s="7">
        <v>8.9120370370370373E-5</v>
      </c>
      <c r="HS103" s="7">
        <v>8.7962962962962959E-5</v>
      </c>
      <c r="HT103" s="7">
        <v>8.6805555555555559E-5</v>
      </c>
      <c r="HU103" s="7">
        <v>8.5648148148148158E-5</v>
      </c>
      <c r="HV103" s="7">
        <v>8.5648148148148158E-5</v>
      </c>
      <c r="HW103" s="7">
        <v>8.4490740740740731E-5</v>
      </c>
      <c r="HX103" s="7">
        <v>8.3333333333333331E-5</v>
      </c>
      <c r="HY103" s="7">
        <v>8.3333333333333331E-5</v>
      </c>
    </row>
    <row r="104" spans="1:233" thickBot="1">
      <c r="A104" s="3">
        <v>100</v>
      </c>
      <c r="B104" s="3">
        <v>702194.63</v>
      </c>
      <c r="C104" s="3">
        <v>493143820076</v>
      </c>
      <c r="D104" s="2">
        <f t="shared" si="78"/>
        <v>66521675.163085937</v>
      </c>
      <c r="E104" s="2">
        <f t="shared" si="67"/>
        <v>0.70219463000000004</v>
      </c>
      <c r="F104" s="2">
        <f t="shared" si="68"/>
        <v>700008.79999816697</v>
      </c>
      <c r="G104" s="2">
        <f t="shared" si="69"/>
        <v>704380.46000183304</v>
      </c>
      <c r="H104" s="2">
        <f t="shared" si="79"/>
        <v>0.70000879999816701</v>
      </c>
      <c r="I104" s="2">
        <f t="shared" si="80"/>
        <v>0.70438046000183308</v>
      </c>
      <c r="K104" s="3">
        <v>10000</v>
      </c>
      <c r="L104" s="3">
        <v>100000000</v>
      </c>
      <c r="N104" s="3">
        <v>0</v>
      </c>
      <c r="O104" s="3">
        <v>0</v>
      </c>
      <c r="P104" s="3">
        <v>0</v>
      </c>
      <c r="Q104" s="3">
        <v>0</v>
      </c>
      <c r="R104" s="2">
        <f t="shared" si="81"/>
        <v>0</v>
      </c>
      <c r="S104" s="2">
        <f t="shared" si="82"/>
        <v>0</v>
      </c>
      <c r="T104" s="2">
        <f t="shared" si="70"/>
        <v>0</v>
      </c>
      <c r="U104" s="2">
        <f t="shared" si="71"/>
        <v>0</v>
      </c>
      <c r="V104" s="2">
        <f t="shared" si="72"/>
        <v>0</v>
      </c>
      <c r="W104" s="2">
        <f t="shared" si="73"/>
        <v>0.70229463000000003</v>
      </c>
      <c r="X104" s="3">
        <v>0</v>
      </c>
      <c r="Y104" s="3">
        <v>297705.37</v>
      </c>
      <c r="Z104" s="3">
        <v>0</v>
      </c>
      <c r="AA104" s="3">
        <v>0</v>
      </c>
      <c r="AB104" s="2">
        <f t="shared" si="83"/>
        <v>0</v>
      </c>
      <c r="AC104" s="5">
        <f t="shared" si="88"/>
        <v>0</v>
      </c>
      <c r="AD104" s="5">
        <f t="shared" si="89"/>
        <v>0</v>
      </c>
      <c r="AF104" s="3">
        <v>15.045058020000001</v>
      </c>
      <c r="AG104" s="7">
        <v>9.0624999999999994E-4</v>
      </c>
      <c r="AH104" s="3">
        <v>1</v>
      </c>
      <c r="AI104" s="3">
        <v>1</v>
      </c>
      <c r="AJ104" s="3">
        <v>1</v>
      </c>
      <c r="AK104" s="3">
        <v>1</v>
      </c>
      <c r="AL104" s="3">
        <v>1.03</v>
      </c>
      <c r="AM104" s="3">
        <v>1.0900000000000001</v>
      </c>
      <c r="AN104" s="3">
        <v>1.04</v>
      </c>
      <c r="AO104" s="3">
        <v>1.1200000000000001</v>
      </c>
      <c r="AP104" s="3">
        <v>1.06</v>
      </c>
      <c r="AQ104" s="3">
        <v>1.18</v>
      </c>
      <c r="AR104" s="3">
        <v>1.1000000000000001</v>
      </c>
      <c r="AS104" s="3">
        <v>1.3</v>
      </c>
      <c r="AT104" s="3">
        <v>1.1299999999999999</v>
      </c>
      <c r="AU104" s="3">
        <v>1.39</v>
      </c>
      <c r="AV104" s="3">
        <v>1.22</v>
      </c>
      <c r="AW104" s="3">
        <v>1.74</v>
      </c>
      <c r="AX104" s="3">
        <v>1.34</v>
      </c>
      <c r="AY104" s="3">
        <v>2.2200000000000002</v>
      </c>
      <c r="AZ104" s="3">
        <v>1.48</v>
      </c>
      <c r="BA104" s="3">
        <v>2.74</v>
      </c>
      <c r="BB104" s="3">
        <v>1.78</v>
      </c>
      <c r="BC104" s="3">
        <v>4.34</v>
      </c>
      <c r="BD104" s="3">
        <v>2.06</v>
      </c>
      <c r="BE104" s="3">
        <v>5.96</v>
      </c>
      <c r="BF104" s="3">
        <v>2.79</v>
      </c>
      <c r="BG104" s="3">
        <v>10.99</v>
      </c>
      <c r="BH104" s="3">
        <v>3.91</v>
      </c>
      <c r="BI104" s="3">
        <v>23.89</v>
      </c>
      <c r="BJ104" s="3">
        <v>5.72</v>
      </c>
      <c r="BK104" s="3">
        <v>51.8</v>
      </c>
      <c r="BL104" s="3">
        <v>8.91</v>
      </c>
      <c r="BM104" s="3">
        <v>119.01</v>
      </c>
      <c r="BN104" s="3">
        <v>23.87</v>
      </c>
      <c r="BO104" s="3">
        <v>856.03</v>
      </c>
      <c r="CH104" s="3">
        <v>2.7</v>
      </c>
      <c r="CI104" s="3">
        <v>12.58</v>
      </c>
      <c r="CJ104" s="3">
        <v>13.05</v>
      </c>
      <c r="CK104" s="3">
        <v>307.55</v>
      </c>
      <c r="CL104" s="3">
        <v>26.78</v>
      </c>
      <c r="CM104" s="3">
        <v>1434.64</v>
      </c>
      <c r="CN104" s="3">
        <v>30.1</v>
      </c>
      <c r="CO104" s="3">
        <v>1759.22</v>
      </c>
      <c r="CP104" s="3">
        <v>36.54</v>
      </c>
      <c r="CQ104" s="3">
        <v>2477.96</v>
      </c>
      <c r="CR104" s="3">
        <v>40.25</v>
      </c>
      <c r="CS104" s="3">
        <v>3048.03</v>
      </c>
      <c r="CT104" s="3">
        <v>46.7</v>
      </c>
      <c r="CU104" s="3">
        <v>4276.08</v>
      </c>
      <c r="CV104" s="3">
        <v>57.21</v>
      </c>
      <c r="CW104" s="3">
        <v>7072.33</v>
      </c>
      <c r="CX104" s="3">
        <v>72.02</v>
      </c>
      <c r="CY104" s="3">
        <v>10527.4</v>
      </c>
      <c r="CZ104" s="3">
        <v>88.35</v>
      </c>
      <c r="DA104" s="3">
        <v>14548.29</v>
      </c>
      <c r="DB104" s="3">
        <v>121.53</v>
      </c>
      <c r="DC104" s="3">
        <v>27442.49</v>
      </c>
      <c r="DD104" s="3">
        <v>149.44999999999999</v>
      </c>
      <c r="DE104" s="3">
        <v>39756.629999999997</v>
      </c>
      <c r="DF104" s="3">
        <v>222.39</v>
      </c>
      <c r="DG104" s="3">
        <v>81250.73</v>
      </c>
      <c r="DH104" s="3">
        <v>334.17</v>
      </c>
      <c r="DI104" s="3">
        <v>198551.31</v>
      </c>
      <c r="DJ104" s="3">
        <v>519.64</v>
      </c>
      <c r="DK104" s="3">
        <v>458455.12</v>
      </c>
      <c r="DL104" s="3">
        <v>839.84</v>
      </c>
      <c r="DM104" s="3">
        <v>1102242.1200000001</v>
      </c>
      <c r="DN104" s="3">
        <v>2333.14</v>
      </c>
      <c r="DO104" s="3">
        <v>8304126.7800000003</v>
      </c>
      <c r="DP104" s="2">
        <f t="shared" si="84"/>
        <v>2860584.5204000007</v>
      </c>
      <c r="DQ104" s="5">
        <f t="shared" si="85"/>
        <v>1879.8645621112812</v>
      </c>
      <c r="DR104" s="5">
        <f t="shared" si="86"/>
        <v>2786.4154378887188</v>
      </c>
      <c r="EH104" s="3">
        <v>0.83832304999999996</v>
      </c>
      <c r="EI104" s="3">
        <v>0.90451791999999998</v>
      </c>
      <c r="EJ104" s="3">
        <v>0.92661758000000005</v>
      </c>
      <c r="EK104" s="3">
        <v>0.92884697000000005</v>
      </c>
      <c r="EL104" s="3">
        <v>0.93220983000000002</v>
      </c>
      <c r="EM104" s="3">
        <v>0.93493811000000004</v>
      </c>
      <c r="EN104" s="3">
        <v>0.93823345000000002</v>
      </c>
      <c r="EO104" s="3">
        <v>0.94046390999999996</v>
      </c>
      <c r="EP104" s="3">
        <v>0.94308961000000002</v>
      </c>
      <c r="EQ104" s="3">
        <v>0.94647943000000001</v>
      </c>
      <c r="ER104" s="3">
        <v>0.95195220999999997</v>
      </c>
      <c r="ES104" s="3">
        <v>0.95488490999999998</v>
      </c>
      <c r="ET104" s="3">
        <v>0.95834056999999995</v>
      </c>
      <c r="EU104" s="3">
        <v>0.96184888999999996</v>
      </c>
      <c r="EV104" s="3">
        <v>0.96534602000000003</v>
      </c>
      <c r="EW104" s="3">
        <v>0.96819056999999997</v>
      </c>
      <c r="EX104" s="3">
        <v>0.97201515999999999</v>
      </c>
      <c r="FG104" s="3">
        <v>100</v>
      </c>
      <c r="FH104" s="3">
        <v>100</v>
      </c>
      <c r="FI104" s="3">
        <v>100</v>
      </c>
      <c r="FJ104" s="3">
        <v>100</v>
      </c>
      <c r="FK104" s="3">
        <v>100</v>
      </c>
      <c r="FL104" s="3">
        <v>100</v>
      </c>
      <c r="FM104" s="3">
        <v>100</v>
      </c>
      <c r="FN104" s="3">
        <v>100</v>
      </c>
      <c r="FO104" s="3">
        <v>100</v>
      </c>
      <c r="FP104" s="3">
        <v>100</v>
      </c>
      <c r="FQ104" s="3">
        <v>100</v>
      </c>
      <c r="FR104" s="3">
        <v>100</v>
      </c>
      <c r="FS104" s="3">
        <v>100</v>
      </c>
      <c r="FT104" s="3">
        <v>100</v>
      </c>
      <c r="FU104" s="3">
        <v>100</v>
      </c>
      <c r="FV104" s="3">
        <v>100</v>
      </c>
      <c r="FW104" s="3">
        <v>100</v>
      </c>
      <c r="GF104" s="3">
        <v>4315302.41</v>
      </c>
      <c r="GG104" s="3">
        <v>1174104.1599999999</v>
      </c>
      <c r="GH104" s="3">
        <v>661680.12</v>
      </c>
      <c r="GI104" s="3">
        <v>575844.88</v>
      </c>
      <c r="GJ104" s="3">
        <v>498380.04</v>
      </c>
      <c r="GK104" s="3">
        <v>424110.9</v>
      </c>
      <c r="GL104" s="3">
        <v>355060.13</v>
      </c>
      <c r="GM104" s="3">
        <v>292380.99</v>
      </c>
      <c r="GN104" s="3">
        <v>238905.92</v>
      </c>
      <c r="GO104" s="3">
        <v>191093.44</v>
      </c>
      <c r="GP104" s="3">
        <v>147459.29999999999</v>
      </c>
      <c r="GQ104" s="3">
        <v>108364.65</v>
      </c>
      <c r="GR104" s="3">
        <v>75742.490000000005</v>
      </c>
      <c r="GS104" s="3">
        <v>51531.59</v>
      </c>
      <c r="GT104" s="3">
        <v>31716.400000000001</v>
      </c>
      <c r="GU104" s="3">
        <v>15669.17</v>
      </c>
      <c r="GV104" s="3">
        <v>4385.6099999999997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K104" s="3">
        <v>78.341639889999996</v>
      </c>
      <c r="HL104" s="3">
        <v>6137.561498</v>
      </c>
      <c r="HM104" s="2">
        <f t="shared" si="87"/>
        <v>0.1489573455610298</v>
      </c>
      <c r="HN104" s="5">
        <f t="shared" si="76"/>
        <v>78.238205309768944</v>
      </c>
      <c r="HO104" s="5">
        <f t="shared" si="77"/>
        <v>78.445074470231049</v>
      </c>
      <c r="HQ104" s="7">
        <v>9.6064814814814816E-5</v>
      </c>
      <c r="HR104" s="7">
        <v>9.3749999999999988E-5</v>
      </c>
      <c r="HS104" s="7">
        <v>9.2592592592592588E-5</v>
      </c>
      <c r="HT104" s="7">
        <v>9.0277777777777774E-5</v>
      </c>
      <c r="HU104" s="7">
        <v>9.1435185185185188E-5</v>
      </c>
      <c r="HV104" s="7">
        <v>9.0277777777777774E-5</v>
      </c>
      <c r="HW104" s="7">
        <v>8.9120370370370373E-5</v>
      </c>
      <c r="HX104" s="7">
        <v>8.9120370370370373E-5</v>
      </c>
      <c r="HY104" s="7">
        <v>8.6805555555555559E-5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D104"/>
  <sheetViews>
    <sheetView tabSelected="1" topLeftCell="N1" workbookViewId="0">
      <selection activeCell="S5" sqref="S5"/>
    </sheetView>
  </sheetViews>
  <sheetFormatPr defaultColWidth="64.85546875" defaultRowHeight="15.75" thickBottom="1"/>
  <cols>
    <col min="1" max="1" width="7.85546875" style="3" customWidth="1"/>
    <col min="2" max="2" width="10" style="3" bestFit="1" customWidth="1"/>
    <col min="3" max="3" width="12" style="3" bestFit="1" customWidth="1"/>
    <col min="4" max="4" width="11.5703125" style="3" bestFit="1" customWidth="1"/>
    <col min="5" max="5" width="6" style="3" customWidth="1"/>
    <col min="6" max="6" width="13.28515625" style="3" customWidth="1"/>
    <col min="7" max="7" width="9.28515625" style="3" bestFit="1" customWidth="1"/>
    <col min="8" max="8" width="13.5703125" style="3" customWidth="1"/>
    <col min="9" max="9" width="6" style="3" bestFit="1" customWidth="1"/>
    <col min="10" max="10" width="7.85546875" style="3" bestFit="1" customWidth="1"/>
    <col min="11" max="11" width="8.7109375" style="3" bestFit="1" customWidth="1"/>
    <col min="12" max="12" width="10" style="3" bestFit="1" customWidth="1"/>
    <col min="13" max="13" width="9.5703125" style="3" bestFit="1" customWidth="1"/>
    <col min="14" max="14" width="17.85546875" style="3" bestFit="1" customWidth="1"/>
    <col min="15" max="15" width="22.140625" style="3" bestFit="1" customWidth="1"/>
    <col min="16" max="16" width="23.140625" style="3" bestFit="1" customWidth="1"/>
    <col min="17" max="17" width="24.5703125" style="3" bestFit="1" customWidth="1"/>
    <col min="18" max="18" width="14.5703125" style="3" bestFit="1" customWidth="1"/>
    <col min="19" max="19" width="16.140625" style="3" bestFit="1" customWidth="1"/>
    <col min="20" max="20" width="13.5703125" style="3" customWidth="1"/>
    <col min="21" max="21" width="12.5703125" style="3" customWidth="1"/>
    <col min="22" max="22" width="17.28515625" style="3" customWidth="1"/>
    <col min="23" max="23" width="11.5703125" style="3" bestFit="1" customWidth="1"/>
    <col min="24" max="24" width="13.5703125" style="3" bestFit="1" customWidth="1"/>
    <col min="25" max="25" width="11" style="3" bestFit="1" customWidth="1"/>
    <col min="26" max="26" width="18.7109375" style="3" bestFit="1" customWidth="1"/>
    <col min="27" max="27" width="12" style="3" bestFit="1" customWidth="1"/>
    <col min="28" max="31" width="8.5703125" style="3" customWidth="1"/>
    <col min="32" max="33" width="12" style="3" bestFit="1" customWidth="1"/>
    <col min="34" max="36" width="5" style="3" bestFit="1" customWidth="1"/>
    <col min="37" max="37" width="6" style="3" bestFit="1" customWidth="1"/>
    <col min="38" max="38" width="5" style="3" bestFit="1" customWidth="1"/>
    <col min="39" max="39" width="6" style="3" bestFit="1" customWidth="1"/>
    <col min="40" max="40" width="5" style="3" bestFit="1" customWidth="1"/>
    <col min="41" max="41" width="6" style="3" bestFit="1" customWidth="1"/>
    <col min="42" max="42" width="5" style="3" bestFit="1" customWidth="1"/>
    <col min="43" max="43" width="7" style="3" bestFit="1" customWidth="1"/>
    <col min="44" max="44" width="6" style="3" bestFit="1" customWidth="1"/>
    <col min="45" max="45" width="7" style="3" bestFit="1" customWidth="1"/>
    <col min="46" max="46" width="6" style="3" bestFit="1" customWidth="1"/>
    <col min="47" max="47" width="8" style="3" bestFit="1" customWidth="1"/>
    <col min="48" max="48" width="6" style="3" bestFit="1" customWidth="1"/>
    <col min="49" max="49" width="8" style="3" bestFit="1" customWidth="1"/>
    <col min="50" max="67" width="12" style="3" bestFit="1" customWidth="1"/>
    <col min="68" max="68" width="5" style="3" bestFit="1" customWidth="1"/>
    <col min="69" max="69" width="3.85546875" style="3" bestFit="1" customWidth="1"/>
    <col min="70" max="70" width="5" style="3" bestFit="1" customWidth="1"/>
    <col min="71" max="71" width="3.85546875" style="3" bestFit="1" customWidth="1"/>
    <col min="72" max="72" width="5" style="3" bestFit="1" customWidth="1"/>
    <col min="73" max="73" width="3.85546875" style="3" bestFit="1" customWidth="1"/>
    <col min="74" max="74" width="5" style="3" bestFit="1" customWidth="1"/>
    <col min="75" max="75" width="3.85546875" style="3" bestFit="1" customWidth="1"/>
    <col min="76" max="76" width="5" style="3" bestFit="1" customWidth="1"/>
    <col min="77" max="77" width="3.85546875" style="3" bestFit="1" customWidth="1"/>
    <col min="78" max="78" width="6" style="3" bestFit="1" customWidth="1"/>
    <col min="79" max="79" width="3.85546875" style="3" bestFit="1" customWidth="1"/>
    <col min="80" max="80" width="2.7109375" style="3" bestFit="1" customWidth="1"/>
    <col min="81" max="81" width="3.85546875" style="3" bestFit="1" customWidth="1"/>
    <col min="82" max="85" width="9.7109375" style="3" customWidth="1"/>
    <col min="86" max="86" width="5" style="3" bestFit="1" customWidth="1"/>
    <col min="87" max="88" width="6" style="3" bestFit="1" customWidth="1"/>
    <col min="89" max="89" width="7" style="3" bestFit="1" customWidth="1"/>
    <col min="90" max="90" width="6" style="3" bestFit="1" customWidth="1"/>
    <col min="91" max="91" width="8" style="3" bestFit="1" customWidth="1"/>
    <col min="92" max="92" width="6" style="3" bestFit="1" customWidth="1"/>
    <col min="93" max="93" width="8" style="3" bestFit="1" customWidth="1"/>
    <col min="94" max="94" width="6" style="3" bestFit="1" customWidth="1"/>
    <col min="95" max="95" width="8" style="3" bestFit="1" customWidth="1"/>
    <col min="96" max="96" width="6" style="3" bestFit="1" customWidth="1"/>
    <col min="97" max="97" width="8" style="3" bestFit="1" customWidth="1"/>
    <col min="98" max="98" width="6" style="3" bestFit="1" customWidth="1"/>
    <col min="99" max="99" width="9" style="3" bestFit="1" customWidth="1"/>
    <col min="100" max="100" width="6" style="3" bestFit="1" customWidth="1"/>
    <col min="101" max="101" width="9" style="3" bestFit="1" customWidth="1"/>
    <col min="102" max="119" width="12" style="3" bestFit="1" customWidth="1"/>
    <col min="120" max="122" width="11.5703125" style="3" bestFit="1" customWidth="1"/>
    <col min="123" max="123" width="3.85546875" style="3" bestFit="1" customWidth="1"/>
    <col min="124" max="124" width="5" style="3" bestFit="1" customWidth="1"/>
    <col min="125" max="125" width="3.85546875" style="3" bestFit="1" customWidth="1"/>
    <col min="126" max="126" width="5" style="3" bestFit="1" customWidth="1"/>
    <col min="127" max="127" width="3.85546875" style="3" bestFit="1" customWidth="1"/>
    <col min="128" max="128" width="5" style="3" bestFit="1" customWidth="1"/>
    <col min="129" max="129" width="3.85546875" style="3" bestFit="1" customWidth="1"/>
    <col min="130" max="130" width="6" style="3" bestFit="1" customWidth="1"/>
    <col min="131" max="131" width="3.85546875" style="3" bestFit="1" customWidth="1"/>
    <col min="132" max="132" width="2.7109375" style="3" bestFit="1" customWidth="1"/>
    <col min="133" max="133" width="3.85546875" style="3" bestFit="1" customWidth="1"/>
    <col min="134" max="137" width="6.42578125" style="3" customWidth="1"/>
    <col min="138" max="154" width="11" style="3" bestFit="1" customWidth="1"/>
    <col min="155" max="159" width="5" style="3" bestFit="1" customWidth="1"/>
    <col min="160" max="160" width="6" style="3" bestFit="1" customWidth="1"/>
    <col min="161" max="161" width="2.7109375" style="3" bestFit="1" customWidth="1"/>
    <col min="162" max="162" width="4.42578125" style="3" customWidth="1"/>
    <col min="163" max="163" width="4" style="3" bestFit="1" customWidth="1"/>
    <col min="164" max="164" width="5" style="3" bestFit="1" customWidth="1"/>
    <col min="165" max="165" width="4" style="3" bestFit="1" customWidth="1"/>
    <col min="166" max="174" width="5" style="3" bestFit="1" customWidth="1"/>
    <col min="175" max="175" width="4" style="3" bestFit="1" customWidth="1"/>
    <col min="176" max="184" width="5" style="3" bestFit="1" customWidth="1"/>
    <col min="185" max="185" width="6" style="3" bestFit="1" customWidth="1"/>
    <col min="186" max="186" width="2" style="3" bestFit="1" customWidth="1"/>
    <col min="187" max="187" width="5.85546875" style="3" customWidth="1"/>
    <col min="188" max="189" width="11" style="3" bestFit="1" customWidth="1"/>
    <col min="190" max="195" width="10" style="3" bestFit="1" customWidth="1"/>
    <col min="196" max="204" width="12" style="3" bestFit="1" customWidth="1"/>
    <col min="205" max="209" width="5" style="3" bestFit="1" customWidth="1"/>
    <col min="210" max="210" width="6" style="3" bestFit="1" customWidth="1"/>
    <col min="211" max="211" width="2" style="3" bestFit="1" customWidth="1"/>
    <col min="212" max="212" width="8.140625" style="3" customWidth="1"/>
    <col min="213" max="217" width="2" style="3" bestFit="1" customWidth="1"/>
    <col min="218" max="218" width="4" style="3" customWidth="1"/>
    <col min="219" max="220" width="12" style="3" bestFit="1" customWidth="1"/>
    <col min="221" max="223" width="12" style="3" customWidth="1"/>
    <col min="224" max="224" width="8.140625" style="3" customWidth="1"/>
    <col min="225" max="225" width="12" style="3" bestFit="1" customWidth="1"/>
    <col min="226" max="227" width="12" style="3" customWidth="1"/>
    <col min="228" max="228" width="12" style="3" bestFit="1" customWidth="1"/>
    <col min="229" max="229" width="12" style="3" customWidth="1"/>
    <col min="230" max="236" width="12" style="3" bestFit="1" customWidth="1"/>
    <col min="237" max="237" width="10.28515625" style="3" customWidth="1"/>
    <col min="238" max="238" width="8.7109375" style="3" customWidth="1"/>
    <col min="239" max="16384" width="64.85546875" style="3"/>
  </cols>
  <sheetData>
    <row r="1" spans="1:238" thickBot="1">
      <c r="F1" s="3" t="s">
        <v>42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</row>
    <row r="2" spans="1:238" thickBot="1">
      <c r="A2" s="3" t="s">
        <v>17</v>
      </c>
      <c r="G2" s="3" t="s">
        <v>18</v>
      </c>
      <c r="H2" s="3" t="s">
        <v>19</v>
      </c>
    </row>
    <row r="3" spans="1:238" thickBot="1">
      <c r="B3" s="3" t="s">
        <v>20</v>
      </c>
      <c r="E3" s="3" t="s">
        <v>46</v>
      </c>
      <c r="H3" s="3" t="s">
        <v>46</v>
      </c>
      <c r="K3" s="3" t="s">
        <v>21</v>
      </c>
      <c r="N3" s="3" t="s">
        <v>22</v>
      </c>
      <c r="O3" s="3" t="s">
        <v>23</v>
      </c>
      <c r="P3" s="3" t="s">
        <v>24</v>
      </c>
      <c r="S3" s="3" t="s">
        <v>46</v>
      </c>
      <c r="V3" s="3" t="s">
        <v>46</v>
      </c>
      <c r="X3" s="3" t="s">
        <v>25</v>
      </c>
      <c r="Y3" s="3" t="s">
        <v>26</v>
      </c>
      <c r="Z3" s="3" t="s">
        <v>27</v>
      </c>
      <c r="AF3" s="3" t="s">
        <v>28</v>
      </c>
      <c r="AG3" s="3" t="s">
        <v>29</v>
      </c>
      <c r="AH3" s="3">
        <v>0.5</v>
      </c>
      <c r="AJ3" s="3">
        <v>0.75</v>
      </c>
      <c r="AL3" s="3">
        <v>0.8</v>
      </c>
      <c r="AN3" s="3">
        <v>0.81</v>
      </c>
      <c r="AP3" s="3">
        <v>0.82</v>
      </c>
      <c r="AR3" s="3">
        <v>0.83</v>
      </c>
      <c r="AT3" s="3">
        <v>0.84</v>
      </c>
      <c r="AV3" s="3">
        <v>0.85</v>
      </c>
      <c r="AX3" s="3">
        <v>0.86</v>
      </c>
      <c r="AZ3" s="3">
        <v>0.87</v>
      </c>
      <c r="BB3" s="3">
        <v>0.88</v>
      </c>
      <c r="BD3" s="3">
        <v>0.89</v>
      </c>
      <c r="BF3" s="3">
        <v>0.9</v>
      </c>
      <c r="BH3" s="3">
        <v>0.91</v>
      </c>
      <c r="BJ3" s="3">
        <v>0.92</v>
      </c>
      <c r="BL3" s="3">
        <v>0.93</v>
      </c>
      <c r="BN3" s="3">
        <v>0.94</v>
      </c>
      <c r="BP3" s="3">
        <v>0.95</v>
      </c>
      <c r="BR3" s="3">
        <v>0.96</v>
      </c>
      <c r="BT3" s="3">
        <v>0.97</v>
      </c>
      <c r="BV3" s="3">
        <v>0.98</v>
      </c>
      <c r="BX3" s="3">
        <v>0.99</v>
      </c>
      <c r="BZ3" s="3">
        <v>0.999</v>
      </c>
      <c r="CB3" s="3">
        <v>1</v>
      </c>
      <c r="CH3" s="3">
        <v>0.5</v>
      </c>
      <c r="CJ3" s="3">
        <v>0.75</v>
      </c>
      <c r="CL3" s="3">
        <v>0.8</v>
      </c>
      <c r="CN3" s="3">
        <v>0.81</v>
      </c>
      <c r="CP3" s="3">
        <v>0.82</v>
      </c>
      <c r="CR3" s="3">
        <v>0.83</v>
      </c>
      <c r="CT3" s="3">
        <v>0.84</v>
      </c>
      <c r="CV3" s="3">
        <v>0.85</v>
      </c>
      <c r="CX3" s="3">
        <v>0.86</v>
      </c>
      <c r="CZ3" s="3">
        <v>0.87</v>
      </c>
      <c r="DB3" s="3">
        <v>0.88</v>
      </c>
      <c r="DD3" s="3">
        <v>0.89</v>
      </c>
      <c r="DF3" s="3">
        <v>0.9</v>
      </c>
      <c r="DH3" s="3">
        <v>0.91</v>
      </c>
      <c r="DJ3" s="3">
        <v>0.92</v>
      </c>
      <c r="DL3" s="3">
        <v>0.93</v>
      </c>
      <c r="DN3" s="3">
        <v>0.94</v>
      </c>
      <c r="DP3" s="3">
        <v>0.95</v>
      </c>
      <c r="DR3" s="3">
        <v>0.96</v>
      </c>
      <c r="DT3" s="3">
        <v>0.97</v>
      </c>
      <c r="DV3" s="3">
        <v>0.98</v>
      </c>
      <c r="DX3" s="3">
        <v>0.99</v>
      </c>
      <c r="DZ3" s="3">
        <v>0.999</v>
      </c>
      <c r="EB3" s="3">
        <v>1</v>
      </c>
      <c r="EH3" s="3">
        <v>0.5</v>
      </c>
      <c r="EI3" s="3">
        <v>0.75</v>
      </c>
      <c r="EJ3" s="3">
        <v>0.8</v>
      </c>
      <c r="EK3" s="3">
        <v>0.81</v>
      </c>
      <c r="EL3" s="3">
        <v>0.82</v>
      </c>
      <c r="EM3" s="3">
        <v>0.83</v>
      </c>
      <c r="EN3" s="3">
        <v>0.84</v>
      </c>
      <c r="EO3" s="3">
        <v>0.85</v>
      </c>
      <c r="EP3" s="3">
        <v>0.86</v>
      </c>
      <c r="EQ3" s="3">
        <v>0.87</v>
      </c>
      <c r="ER3" s="3">
        <v>0.88</v>
      </c>
      <c r="ES3" s="3">
        <v>0.89</v>
      </c>
      <c r="ET3" s="3">
        <v>0.9</v>
      </c>
      <c r="EU3" s="3">
        <v>0.91</v>
      </c>
      <c r="EV3" s="3">
        <v>0.92</v>
      </c>
      <c r="EW3" s="3">
        <v>0.93</v>
      </c>
      <c r="EX3" s="3">
        <v>0.94</v>
      </c>
      <c r="EY3" s="3">
        <v>0.95</v>
      </c>
      <c r="EZ3" s="3">
        <v>0.96</v>
      </c>
      <c r="FA3" s="3">
        <v>0.97</v>
      </c>
      <c r="FB3" s="3">
        <v>0.98</v>
      </c>
      <c r="FC3" s="3">
        <v>0.99</v>
      </c>
      <c r="FD3" s="3">
        <v>0.999</v>
      </c>
      <c r="FE3" s="3">
        <v>1</v>
      </c>
      <c r="FG3" s="3">
        <v>0.5</v>
      </c>
      <c r="FH3" s="3">
        <v>0.75</v>
      </c>
      <c r="FI3" s="3">
        <v>0.8</v>
      </c>
      <c r="FJ3" s="3">
        <v>0.81</v>
      </c>
      <c r="FK3" s="3">
        <v>0.82</v>
      </c>
      <c r="FL3" s="3">
        <v>0.83</v>
      </c>
      <c r="FM3" s="3">
        <v>0.84</v>
      </c>
      <c r="FN3" s="3">
        <v>0.85</v>
      </c>
      <c r="FO3" s="3">
        <v>0.86</v>
      </c>
      <c r="FP3" s="3">
        <v>0.87</v>
      </c>
      <c r="FQ3" s="3">
        <v>0.88</v>
      </c>
      <c r="FR3" s="3">
        <v>0.89</v>
      </c>
      <c r="FS3" s="3">
        <v>0.9</v>
      </c>
      <c r="FT3" s="3">
        <v>0.91</v>
      </c>
      <c r="FU3" s="3">
        <v>0.92</v>
      </c>
      <c r="FV3" s="3">
        <v>0.93</v>
      </c>
      <c r="FW3" s="3">
        <v>0.94</v>
      </c>
      <c r="FX3" s="3">
        <v>0.95</v>
      </c>
      <c r="FY3" s="3">
        <v>0.96</v>
      </c>
      <c r="FZ3" s="3">
        <v>0.97</v>
      </c>
      <c r="GA3" s="3">
        <v>0.98</v>
      </c>
      <c r="GB3" s="3">
        <v>0.99</v>
      </c>
      <c r="GC3" s="3">
        <v>0.999</v>
      </c>
      <c r="GD3" s="3">
        <v>1</v>
      </c>
      <c r="GF3" s="3">
        <v>0.5</v>
      </c>
      <c r="GG3" s="3">
        <v>0.75</v>
      </c>
      <c r="GH3" s="3">
        <v>0.8</v>
      </c>
      <c r="GI3" s="3">
        <v>0.81</v>
      </c>
      <c r="GJ3" s="3">
        <v>0.82</v>
      </c>
      <c r="GK3" s="3">
        <v>0.83</v>
      </c>
      <c r="GL3" s="3">
        <v>0.84</v>
      </c>
      <c r="GM3" s="3">
        <v>0.85</v>
      </c>
      <c r="GN3" s="3">
        <v>0.86</v>
      </c>
      <c r="GO3" s="3">
        <v>0.87</v>
      </c>
      <c r="GP3" s="3">
        <v>0.88</v>
      </c>
      <c r="GQ3" s="3">
        <v>0.89</v>
      </c>
      <c r="GR3" s="3">
        <v>0.9</v>
      </c>
      <c r="GS3" s="3">
        <v>0.91</v>
      </c>
      <c r="GT3" s="3">
        <v>0.92</v>
      </c>
      <c r="GU3" s="3">
        <v>0.93</v>
      </c>
      <c r="GV3" s="3">
        <v>0.94</v>
      </c>
      <c r="GW3" s="3">
        <v>0.95</v>
      </c>
      <c r="GX3" s="3">
        <v>0.96</v>
      </c>
      <c r="GY3" s="3">
        <v>0.97</v>
      </c>
      <c r="GZ3" s="3">
        <v>0.98</v>
      </c>
      <c r="HA3" s="3">
        <v>0.99</v>
      </c>
      <c r="HB3" s="3">
        <v>0.999</v>
      </c>
      <c r="HC3" s="3">
        <v>1</v>
      </c>
    </row>
    <row r="4" spans="1:238" thickBot="1">
      <c r="A4" s="3" t="s">
        <v>30</v>
      </c>
      <c r="B4" s="3" t="s">
        <v>31</v>
      </c>
      <c r="C4" s="3" t="s">
        <v>32</v>
      </c>
      <c r="D4" s="1" t="s">
        <v>33</v>
      </c>
      <c r="E4"/>
      <c r="F4" s="1" t="s">
        <v>47</v>
      </c>
      <c r="G4" s="1" t="s">
        <v>48</v>
      </c>
      <c r="H4" s="1"/>
      <c r="I4" s="1"/>
      <c r="K4" s="3" t="s">
        <v>31</v>
      </c>
      <c r="L4" s="3" t="s">
        <v>32</v>
      </c>
      <c r="M4" s="3" t="s">
        <v>33</v>
      </c>
      <c r="P4" s="3" t="s">
        <v>31</v>
      </c>
      <c r="Q4" s="3" t="s">
        <v>32</v>
      </c>
      <c r="R4" s="1" t="s">
        <v>33</v>
      </c>
      <c r="S4" s="1"/>
      <c r="T4" s="1" t="s">
        <v>47</v>
      </c>
      <c r="U4" s="1" t="s">
        <v>48</v>
      </c>
      <c r="V4" s="1"/>
      <c r="W4" s="1"/>
      <c r="Z4" s="3" t="s">
        <v>31</v>
      </c>
      <c r="AA4" s="3" t="s">
        <v>32</v>
      </c>
      <c r="AB4" s="1"/>
      <c r="AC4" s="5"/>
      <c r="AD4" s="5"/>
      <c r="AH4" s="3" t="s">
        <v>31</v>
      </c>
      <c r="AI4" s="3" t="s">
        <v>32</v>
      </c>
      <c r="AJ4" s="3" t="s">
        <v>31</v>
      </c>
      <c r="AK4" s="3" t="s">
        <v>32</v>
      </c>
      <c r="AL4" s="3" t="s">
        <v>31</v>
      </c>
      <c r="AM4" s="3" t="s">
        <v>32</v>
      </c>
      <c r="AN4" s="3" t="s">
        <v>31</v>
      </c>
      <c r="AO4" s="3" t="s">
        <v>32</v>
      </c>
      <c r="AP4" s="3" t="s">
        <v>31</v>
      </c>
      <c r="AQ4" s="3" t="s">
        <v>32</v>
      </c>
      <c r="AR4" s="3" t="s">
        <v>31</v>
      </c>
      <c r="AS4" s="3" t="s">
        <v>32</v>
      </c>
      <c r="AT4" s="3" t="s">
        <v>31</v>
      </c>
      <c r="AU4" s="3" t="s">
        <v>32</v>
      </c>
      <c r="AV4" s="3" t="s">
        <v>31</v>
      </c>
      <c r="AW4" s="3" t="s">
        <v>32</v>
      </c>
      <c r="AX4" s="3" t="s">
        <v>31</v>
      </c>
      <c r="AY4" s="3" t="s">
        <v>32</v>
      </c>
      <c r="AZ4" s="3" t="s">
        <v>31</v>
      </c>
      <c r="BA4" s="3" t="s">
        <v>32</v>
      </c>
      <c r="BB4" s="3" t="s">
        <v>31</v>
      </c>
      <c r="BC4" s="3" t="s">
        <v>32</v>
      </c>
      <c r="BD4" s="3" t="s">
        <v>31</v>
      </c>
      <c r="BE4" s="3" t="s">
        <v>32</v>
      </c>
      <c r="BF4" s="3" t="s">
        <v>31</v>
      </c>
      <c r="BG4" s="3" t="s">
        <v>32</v>
      </c>
      <c r="BH4" s="3" t="s">
        <v>31</v>
      </c>
      <c r="BI4" s="3" t="s">
        <v>32</v>
      </c>
      <c r="BJ4" s="3" t="s">
        <v>31</v>
      </c>
      <c r="BK4" s="3" t="s">
        <v>32</v>
      </c>
      <c r="BL4" s="3" t="s">
        <v>31</v>
      </c>
      <c r="BM4" s="3" t="s">
        <v>32</v>
      </c>
      <c r="BN4" s="3" t="s">
        <v>31</v>
      </c>
      <c r="BO4" s="3" t="s">
        <v>32</v>
      </c>
      <c r="BP4" s="3" t="s">
        <v>31</v>
      </c>
      <c r="BQ4" s="3" t="s">
        <v>32</v>
      </c>
      <c r="BR4" s="3" t="s">
        <v>31</v>
      </c>
      <c r="BS4" s="3" t="s">
        <v>32</v>
      </c>
      <c r="BT4" s="3" t="s">
        <v>31</v>
      </c>
      <c r="BU4" s="3" t="s">
        <v>32</v>
      </c>
      <c r="BV4" s="3" t="s">
        <v>31</v>
      </c>
      <c r="BW4" s="3" t="s">
        <v>32</v>
      </c>
      <c r="BX4" s="3" t="s">
        <v>31</v>
      </c>
      <c r="BY4" s="3" t="s">
        <v>32</v>
      </c>
      <c r="BZ4" s="3" t="s">
        <v>31</v>
      </c>
      <c r="CA4" s="3" t="s">
        <v>32</v>
      </c>
      <c r="CB4" s="3" t="s">
        <v>31</v>
      </c>
      <c r="CC4" s="3" t="s">
        <v>32</v>
      </c>
      <c r="CH4" s="3" t="s">
        <v>31</v>
      </c>
      <c r="CI4" s="3" t="s">
        <v>32</v>
      </c>
      <c r="CJ4" s="3" t="s">
        <v>31</v>
      </c>
      <c r="CK4" s="3" t="s">
        <v>32</v>
      </c>
      <c r="CL4" s="3" t="s">
        <v>31</v>
      </c>
      <c r="CM4" s="3" t="s">
        <v>32</v>
      </c>
      <c r="CN4" s="3" t="s">
        <v>31</v>
      </c>
      <c r="CO4" s="3" t="s">
        <v>32</v>
      </c>
      <c r="CP4" s="3" t="s">
        <v>31</v>
      </c>
      <c r="CQ4" s="3" t="s">
        <v>32</v>
      </c>
      <c r="CR4" s="3" t="s">
        <v>31</v>
      </c>
      <c r="CS4" s="3" t="s">
        <v>32</v>
      </c>
      <c r="CT4" s="3" t="s">
        <v>31</v>
      </c>
      <c r="CU4" s="3" t="s">
        <v>32</v>
      </c>
      <c r="CV4" s="3" t="s">
        <v>31</v>
      </c>
      <c r="CW4" s="3" t="s">
        <v>32</v>
      </c>
      <c r="CX4" s="3" t="s">
        <v>31</v>
      </c>
      <c r="CY4" s="3" t="s">
        <v>32</v>
      </c>
      <c r="CZ4" s="3" t="s">
        <v>31</v>
      </c>
      <c r="DA4" s="3" t="s">
        <v>32</v>
      </c>
      <c r="DB4" s="3" t="s">
        <v>31</v>
      </c>
      <c r="DC4" s="3" t="s">
        <v>32</v>
      </c>
      <c r="DD4" s="3" t="s">
        <v>31</v>
      </c>
      <c r="DE4" s="3" t="s">
        <v>32</v>
      </c>
      <c r="DF4" s="3" t="s">
        <v>31</v>
      </c>
      <c r="DG4" s="3" t="s">
        <v>32</v>
      </c>
      <c r="DH4" s="3" t="s">
        <v>31</v>
      </c>
      <c r="DI4" s="3" t="s">
        <v>32</v>
      </c>
      <c r="DJ4" s="3" t="s">
        <v>31</v>
      </c>
      <c r="DK4" s="3" t="s">
        <v>32</v>
      </c>
      <c r="DL4" s="3" t="s">
        <v>31</v>
      </c>
      <c r="DM4" s="3" t="s">
        <v>32</v>
      </c>
      <c r="DN4" s="3" t="s">
        <v>31</v>
      </c>
      <c r="DO4" s="3" t="s">
        <v>32</v>
      </c>
      <c r="DP4" s="1" t="s">
        <v>33</v>
      </c>
      <c r="DQ4" s="5"/>
      <c r="DR4" s="5"/>
      <c r="DS4" s="3" t="s">
        <v>32</v>
      </c>
      <c r="DT4" s="3" t="s">
        <v>31</v>
      </c>
      <c r="DU4" s="3" t="s">
        <v>32</v>
      </c>
      <c r="DV4" s="3" t="s">
        <v>31</v>
      </c>
      <c r="DW4" s="3" t="s">
        <v>32</v>
      </c>
      <c r="DX4" s="3" t="s">
        <v>31</v>
      </c>
      <c r="DY4" s="3" t="s">
        <v>32</v>
      </c>
      <c r="DZ4" s="3" t="s">
        <v>31</v>
      </c>
      <c r="EA4" s="3" t="s">
        <v>32</v>
      </c>
      <c r="EB4" s="3" t="s">
        <v>31</v>
      </c>
      <c r="EC4" s="3" t="s">
        <v>32</v>
      </c>
      <c r="EH4" s="3" t="s">
        <v>31</v>
      </c>
      <c r="EI4" s="3" t="s">
        <v>31</v>
      </c>
      <c r="EJ4" s="3" t="s">
        <v>31</v>
      </c>
      <c r="EK4" s="3" t="s">
        <v>31</v>
      </c>
      <c r="EL4" s="3" t="s">
        <v>31</v>
      </c>
      <c r="EM4" s="3" t="s">
        <v>31</v>
      </c>
      <c r="EN4" s="3" t="s">
        <v>31</v>
      </c>
      <c r="EO4" s="3" t="s">
        <v>31</v>
      </c>
      <c r="EP4" s="3" t="s">
        <v>31</v>
      </c>
      <c r="EQ4" s="3" t="s">
        <v>31</v>
      </c>
      <c r="ER4" s="3" t="s">
        <v>31</v>
      </c>
      <c r="ES4" s="3" t="s">
        <v>31</v>
      </c>
      <c r="ET4" s="3" t="s">
        <v>31</v>
      </c>
      <c r="EU4" s="3" t="s">
        <v>31</v>
      </c>
      <c r="EV4" s="3" t="s">
        <v>31</v>
      </c>
      <c r="EW4" s="3" t="s">
        <v>31</v>
      </c>
      <c r="EX4" s="3" t="s">
        <v>31</v>
      </c>
      <c r="EY4" s="3" t="s">
        <v>31</v>
      </c>
      <c r="EZ4" s="3" t="s">
        <v>31</v>
      </c>
      <c r="FA4" s="3" t="s">
        <v>31</v>
      </c>
      <c r="FB4" s="3" t="s">
        <v>31</v>
      </c>
      <c r="FC4" s="3" t="s">
        <v>31</v>
      </c>
      <c r="FD4" s="3" t="s">
        <v>31</v>
      </c>
      <c r="FE4" s="3" t="s">
        <v>31</v>
      </c>
      <c r="HM4" s="1"/>
      <c r="HN4" s="5"/>
      <c r="HO4" s="5"/>
      <c r="HR4" s="1" t="s">
        <v>33</v>
      </c>
      <c r="HS4" s="5"/>
      <c r="HT4" s="5"/>
      <c r="HU4" s="5"/>
    </row>
    <row r="5" spans="1:238" thickBot="1">
      <c r="A5" s="3">
        <v>5</v>
      </c>
      <c r="B5" s="3">
        <v>1927.35</v>
      </c>
      <c r="C5" s="3">
        <v>3780461.43</v>
      </c>
      <c r="D5" s="2">
        <f>C5-B5*B5</f>
        <v>65783.407500000671</v>
      </c>
      <c r="E5" s="2">
        <f t="shared" ref="E5:E24" si="0">B5/(K5*A5)</f>
        <v>3.8546999999999998E-2</v>
      </c>
      <c r="F5" s="2">
        <f>B5-2.68*SQRT(D5)/SQRT(100)</f>
        <v>1858.612619628909</v>
      </c>
      <c r="G5" s="2">
        <f>B5+2.68*SQRT(D5)/SQRT(100)</f>
        <v>1996.0873803710908</v>
      </c>
      <c r="H5" s="2">
        <f>F5/(K5*A5)</f>
        <v>3.7172252392578181E-2</v>
      </c>
      <c r="I5" s="2">
        <f>G5/(A5*K5)</f>
        <v>3.9921747607421815E-2</v>
      </c>
      <c r="K5" s="3">
        <v>10000</v>
      </c>
      <c r="L5" s="3">
        <v>100000000</v>
      </c>
      <c r="N5" s="3">
        <v>0</v>
      </c>
      <c r="O5" s="3">
        <v>0</v>
      </c>
      <c r="P5" s="3">
        <v>380.93</v>
      </c>
      <c r="Q5" s="3">
        <v>148296.75</v>
      </c>
      <c r="R5" s="2">
        <f>Q5-P5*P5</f>
        <v>3189.0850999999966</v>
      </c>
      <c r="S5" s="2">
        <f>P5/K5</f>
        <v>3.8093000000000002E-2</v>
      </c>
      <c r="T5" s="2">
        <f t="shared" ref="T5:T24" si="1">P5-2.68*SQRT(R5)/SQRT(500)</f>
        <v>374.16164941477763</v>
      </c>
      <c r="U5" s="2">
        <f t="shared" ref="U5:U24" si="2">P5+2.68*SQRT(R5)/SQRT(500)</f>
        <v>387.69835058522239</v>
      </c>
      <c r="V5" s="2">
        <f>X5/K5</f>
        <v>0.949766</v>
      </c>
      <c r="W5" s="2">
        <f>1-Y5/(K5*A5)</f>
        <v>3.8646999999999987E-2</v>
      </c>
      <c r="X5" s="3">
        <v>9497.66</v>
      </c>
      <c r="Y5" s="3">
        <v>48067.65</v>
      </c>
      <c r="Z5" s="3">
        <v>1723.86</v>
      </c>
      <c r="AA5" s="3">
        <v>3029819.16</v>
      </c>
      <c r="AB5" s="2"/>
      <c r="AC5" s="5"/>
      <c r="AD5" s="5"/>
      <c r="AF5" s="3">
        <v>48.553469200000002</v>
      </c>
      <c r="AG5" s="7">
        <v>6.9444444444444444E-5</v>
      </c>
      <c r="AH5" s="3">
        <v>1.08</v>
      </c>
      <c r="AI5" s="3">
        <v>1.24</v>
      </c>
      <c r="AJ5" s="3">
        <v>2.69</v>
      </c>
      <c r="AK5" s="3">
        <v>10.87</v>
      </c>
      <c r="AL5" s="3">
        <v>5.62</v>
      </c>
      <c r="AM5" s="3">
        <v>62.64</v>
      </c>
      <c r="AN5" s="3">
        <v>6</v>
      </c>
      <c r="AO5" s="3">
        <v>70.48</v>
      </c>
      <c r="AP5" s="3">
        <v>7.38</v>
      </c>
      <c r="AQ5" s="3">
        <v>110.22</v>
      </c>
      <c r="AR5" s="3">
        <v>8.36</v>
      </c>
      <c r="AS5" s="3">
        <v>129</v>
      </c>
      <c r="AT5" s="3">
        <v>9.7799999999999994</v>
      </c>
      <c r="AU5" s="3">
        <v>178.1</v>
      </c>
      <c r="AV5" s="3">
        <v>12.08</v>
      </c>
      <c r="AW5" s="3">
        <v>256.02</v>
      </c>
      <c r="AX5" s="3">
        <v>15.51</v>
      </c>
      <c r="AY5" s="3">
        <v>427.45</v>
      </c>
      <c r="AZ5" s="3">
        <v>19.69387755</v>
      </c>
      <c r="BA5" s="3">
        <v>667.20408159999999</v>
      </c>
      <c r="BB5" s="3">
        <v>23.936842110000001</v>
      </c>
      <c r="BC5" s="3">
        <v>1000.442105</v>
      </c>
      <c r="BD5" s="3">
        <v>30.934065929999999</v>
      </c>
      <c r="BE5" s="3">
        <v>1645.5054950000001</v>
      </c>
      <c r="BF5" s="3">
        <v>36.678571429999998</v>
      </c>
      <c r="BG5" s="3">
        <v>2136.3928569999998</v>
      </c>
      <c r="BH5" s="3">
        <v>43.947368419999997</v>
      </c>
      <c r="BI5" s="3">
        <v>2879.5</v>
      </c>
      <c r="BJ5" s="3">
        <v>54.626865670000001</v>
      </c>
      <c r="BK5" s="3">
        <v>4181.2238809999999</v>
      </c>
      <c r="BL5" s="3">
        <v>84.333333330000002</v>
      </c>
      <c r="BM5" s="3">
        <v>11351.8</v>
      </c>
      <c r="BN5" s="3">
        <v>152.72727269999999</v>
      </c>
      <c r="BO5" s="3">
        <v>31854.909090000001</v>
      </c>
      <c r="CH5" s="3">
        <v>2.56</v>
      </c>
      <c r="CI5" s="3">
        <v>10.3</v>
      </c>
      <c r="CJ5" s="3">
        <v>11.48</v>
      </c>
      <c r="CK5" s="3">
        <v>225.32</v>
      </c>
      <c r="CL5" s="3">
        <v>26.14</v>
      </c>
      <c r="CM5" s="3">
        <v>1459.76</v>
      </c>
      <c r="CN5" s="3">
        <v>28.14</v>
      </c>
      <c r="CO5" s="3">
        <v>1652.08</v>
      </c>
      <c r="CP5" s="3">
        <v>35.090000000000003</v>
      </c>
      <c r="CQ5" s="3">
        <v>2637.81</v>
      </c>
      <c r="CR5" s="3">
        <v>40.06</v>
      </c>
      <c r="CS5" s="3">
        <v>3103.76</v>
      </c>
      <c r="CT5" s="3">
        <v>47.25</v>
      </c>
      <c r="CU5" s="3">
        <v>4308.3900000000003</v>
      </c>
      <c r="CV5" s="3">
        <v>58.66</v>
      </c>
      <c r="CW5" s="3">
        <v>6170.18</v>
      </c>
      <c r="CX5" s="3">
        <v>75.819999999999993</v>
      </c>
      <c r="CY5" s="3">
        <v>10382.5</v>
      </c>
      <c r="CZ5" s="3">
        <v>96.591836729999997</v>
      </c>
      <c r="DA5" s="3">
        <v>16255.306119999999</v>
      </c>
      <c r="DB5" s="3">
        <v>117.72631579999999</v>
      </c>
      <c r="DC5" s="3">
        <v>24486.610530000002</v>
      </c>
      <c r="DD5" s="3">
        <v>152.8791209</v>
      </c>
      <c r="DE5" s="3">
        <v>40516.329669999999</v>
      </c>
      <c r="DF5" s="3">
        <v>181.5238095</v>
      </c>
      <c r="DG5" s="3">
        <v>52669.880949999999</v>
      </c>
      <c r="DH5" s="3">
        <v>217.80263160000001</v>
      </c>
      <c r="DI5" s="3">
        <v>71071.065789999993</v>
      </c>
      <c r="DJ5" s="3">
        <v>271.02985080000002</v>
      </c>
      <c r="DK5" s="3">
        <v>103259.50750000001</v>
      </c>
      <c r="DL5" s="3">
        <v>417.31111110000001</v>
      </c>
      <c r="DM5" s="3">
        <v>275057.97779999999</v>
      </c>
      <c r="DN5" s="3">
        <v>750.54545459999997</v>
      </c>
      <c r="DO5" s="3">
        <v>749122.72730000003</v>
      </c>
      <c r="DP5" s="2">
        <f>DO5-DN5*DN5</f>
        <v>185804.24787927943</v>
      </c>
      <c r="DQ5" s="5">
        <f t="shared" ref="DQ5:DQ23" si="3">DN5-2.68*SQRT(DP5)/SQRT(FW5)</f>
        <v>402.23519192028448</v>
      </c>
      <c r="DR5" s="5">
        <f t="shared" ref="DR5:DR23" si="4">DN5+2.68*SQRT(DP5)/SQRT(FW5)</f>
        <v>1098.8557172797155</v>
      </c>
      <c r="EH5" s="3">
        <v>0.83005974999999999</v>
      </c>
      <c r="EI5" s="3">
        <v>0.90611920000000001</v>
      </c>
      <c r="EJ5" s="3">
        <v>0.92221858000000001</v>
      </c>
      <c r="EK5" s="3">
        <v>0.92537055000000001</v>
      </c>
      <c r="EL5" s="3">
        <v>0.92938593000000003</v>
      </c>
      <c r="EM5" s="3">
        <v>0.93202803999999995</v>
      </c>
      <c r="EN5" s="3">
        <v>0.93566426999999996</v>
      </c>
      <c r="EO5" s="3">
        <v>0.93933610000000001</v>
      </c>
      <c r="EP5" s="3">
        <v>0.94208152000000001</v>
      </c>
      <c r="EQ5" s="3">
        <v>0.94663140999999995</v>
      </c>
      <c r="ER5" s="3">
        <v>0.95015174000000002</v>
      </c>
      <c r="ES5" s="3">
        <v>0.95421060000000002</v>
      </c>
      <c r="ET5" s="3">
        <v>0.95826127999999999</v>
      </c>
      <c r="EU5" s="3">
        <v>0.96072444999999995</v>
      </c>
      <c r="EV5" s="3">
        <v>0.96364417000000002</v>
      </c>
      <c r="EW5" s="3">
        <v>0.96677762</v>
      </c>
      <c r="EX5" s="3">
        <v>0.97110523999999998</v>
      </c>
      <c r="FG5" s="3">
        <v>100</v>
      </c>
      <c r="FH5" s="3">
        <v>100</v>
      </c>
      <c r="FI5" s="3">
        <v>100</v>
      </c>
      <c r="FJ5" s="3">
        <v>100</v>
      </c>
      <c r="FK5" s="3">
        <v>100</v>
      </c>
      <c r="FL5" s="3">
        <v>100</v>
      </c>
      <c r="FM5" s="3">
        <v>100</v>
      </c>
      <c r="FN5" s="3">
        <v>100</v>
      </c>
      <c r="FO5" s="3">
        <v>100</v>
      </c>
      <c r="FP5" s="3">
        <v>98</v>
      </c>
      <c r="FQ5" s="3">
        <v>95</v>
      </c>
      <c r="FR5" s="3">
        <v>91</v>
      </c>
      <c r="FS5" s="3">
        <v>84</v>
      </c>
      <c r="FT5" s="3">
        <v>76</v>
      </c>
      <c r="FU5" s="3">
        <v>67</v>
      </c>
      <c r="FV5" s="3">
        <v>45</v>
      </c>
      <c r="FW5" s="3">
        <v>11</v>
      </c>
      <c r="GF5" s="3">
        <v>1659.94</v>
      </c>
      <c r="GG5" s="3">
        <v>963.57</v>
      </c>
      <c r="GH5" s="3">
        <v>699.5</v>
      </c>
      <c r="GI5" s="3">
        <v>645.1</v>
      </c>
      <c r="GJ5" s="3">
        <v>579.42999999999995</v>
      </c>
      <c r="GK5" s="3">
        <v>519.76</v>
      </c>
      <c r="GL5" s="3">
        <v>460.54</v>
      </c>
      <c r="GM5" s="3">
        <v>403.98</v>
      </c>
      <c r="GN5" s="3">
        <v>342.19</v>
      </c>
      <c r="GO5" s="3">
        <v>284.3979592</v>
      </c>
      <c r="GP5" s="3">
        <v>225.2526316</v>
      </c>
      <c r="GQ5" s="3">
        <v>176.5604396</v>
      </c>
      <c r="GR5" s="3">
        <v>140.59523809999999</v>
      </c>
      <c r="GS5" s="3">
        <v>97.276315789999998</v>
      </c>
      <c r="GT5" s="3">
        <v>64.701492540000004</v>
      </c>
      <c r="GU5" s="3">
        <v>31.422222219999998</v>
      </c>
      <c r="GV5" s="3">
        <v>11.272727270000001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2">
        <v>0</v>
      </c>
      <c r="HN5" s="5">
        <v>0</v>
      </c>
      <c r="HO5" s="5"/>
      <c r="HP5" s="3">
        <v>5.9822286</v>
      </c>
      <c r="HQ5" s="3">
        <v>35.789842210000003</v>
      </c>
      <c r="HR5" s="2">
        <f>HQ5-HP5*HP5</f>
        <v>2.7831873420467446E-3</v>
      </c>
      <c r="HS5" s="5">
        <f>HP5-2.68*SQRT(HR5)/SQRT(500)</f>
        <v>5.9759056315886419</v>
      </c>
      <c r="HT5" s="5">
        <f>HP5+2.68*SQRT(HR5)/SQRT(500)</f>
        <v>5.9885515684113582</v>
      </c>
      <c r="HU5" s="5"/>
      <c r="HV5" s="7">
        <v>6.9444444444444439E-6</v>
      </c>
      <c r="HW5" s="7">
        <v>6.9444444444444439E-6</v>
      </c>
      <c r="HX5" s="7">
        <v>6.9444444444444439E-6</v>
      </c>
      <c r="HY5" s="7">
        <v>6.9444444444444439E-6</v>
      </c>
      <c r="HZ5" s="7">
        <v>6.9444444444444439E-6</v>
      </c>
      <c r="IA5" s="7">
        <v>6.9444444444444439E-6</v>
      </c>
      <c r="IB5" s="7">
        <v>6.9444444444444439E-6</v>
      </c>
      <c r="IC5" s="3">
        <v>6.9444444444444439E-6</v>
      </c>
      <c r="ID5" s="3">
        <v>6.9444444444444439E-6</v>
      </c>
    </row>
    <row r="6" spans="1:238" thickBot="1">
      <c r="A6" s="3">
        <v>10</v>
      </c>
      <c r="B6" s="3">
        <v>6127.76</v>
      </c>
      <c r="C6" s="3">
        <v>38267281.060000002</v>
      </c>
      <c r="D6" s="2">
        <f t="shared" ref="D6:D24" si="5">C6-B6*B6</f>
        <v>717838.44240000099</v>
      </c>
      <c r="E6" s="2">
        <f t="shared" si="0"/>
        <v>6.1277600000000002E-2</v>
      </c>
      <c r="F6" s="2">
        <f t="shared" ref="F6:F24" si="6">B6-2.68*SQRT(D6)/SQRT(100)</f>
        <v>5900.6960700442769</v>
      </c>
      <c r="G6" s="2">
        <f t="shared" ref="G6:G24" si="7">B6+2.68*SQRT(D6)/SQRT(100)</f>
        <v>6354.8239299557235</v>
      </c>
      <c r="H6" s="2">
        <f t="shared" ref="H6:H24" si="8">F6/(K6*A6)</f>
        <v>5.900696070044277E-2</v>
      </c>
      <c r="I6" s="2">
        <f t="shared" ref="I6:I24" si="9">G6/(A6*K6)</f>
        <v>6.3548239299557233E-2</v>
      </c>
      <c r="K6" s="3">
        <v>10000</v>
      </c>
      <c r="L6" s="3">
        <v>100000000</v>
      </c>
      <c r="N6" s="3">
        <v>0</v>
      </c>
      <c r="O6" s="3">
        <v>0</v>
      </c>
      <c r="P6" s="3">
        <v>673.62</v>
      </c>
      <c r="Q6" s="3">
        <v>463686.04</v>
      </c>
      <c r="R6" s="2">
        <f t="shared" ref="R6:R24" si="10">Q6-P6*P6</f>
        <v>9922.1355999999796</v>
      </c>
      <c r="S6" s="2">
        <f t="shared" ref="S6:S24" si="11">P6/K6</f>
        <v>6.7362000000000005E-2</v>
      </c>
      <c r="T6" s="2">
        <f t="shared" si="1"/>
        <v>661.68142833221327</v>
      </c>
      <c r="U6" s="2">
        <f t="shared" si="2"/>
        <v>685.55857166778674</v>
      </c>
      <c r="V6" s="2">
        <f t="shared" ref="V6:V24" si="12">X6/K6</f>
        <v>0.91240200000000005</v>
      </c>
      <c r="W6" s="2">
        <f t="shared" ref="W6:W24" si="13">1-Y6/(K6*A6)</f>
        <v>6.1377599999999921E-2</v>
      </c>
      <c r="X6" s="3">
        <v>9124.02</v>
      </c>
      <c r="Y6" s="3">
        <v>93862.24</v>
      </c>
      <c r="Z6" s="3">
        <v>5736.84</v>
      </c>
      <c r="AA6" s="3">
        <v>33554258.859999999</v>
      </c>
      <c r="AB6" s="2"/>
      <c r="AC6" s="5"/>
      <c r="AD6" s="5"/>
      <c r="AF6" s="3">
        <v>47.423266099999999</v>
      </c>
      <c r="AG6" s="7">
        <v>1.2500000000000003E-4</v>
      </c>
      <c r="AH6" s="3">
        <v>1.01</v>
      </c>
      <c r="AI6" s="3">
        <v>1.03</v>
      </c>
      <c r="AJ6" s="3">
        <v>1.87</v>
      </c>
      <c r="AK6" s="3">
        <v>4.8499999999999996</v>
      </c>
      <c r="AL6" s="3">
        <v>3.15</v>
      </c>
      <c r="AM6" s="3">
        <v>17.09</v>
      </c>
      <c r="AN6" s="3">
        <v>3.43</v>
      </c>
      <c r="AO6" s="3">
        <v>19.489999999999998</v>
      </c>
      <c r="AP6" s="3">
        <v>3.78</v>
      </c>
      <c r="AQ6" s="3">
        <v>23.92</v>
      </c>
      <c r="AR6" s="3">
        <v>4.53</v>
      </c>
      <c r="AS6" s="3">
        <v>32.950000000000003</v>
      </c>
      <c r="AT6" s="3">
        <v>5.3</v>
      </c>
      <c r="AU6" s="3">
        <v>44.88</v>
      </c>
      <c r="AV6" s="3">
        <v>6.16</v>
      </c>
      <c r="AW6" s="3">
        <v>58.76</v>
      </c>
      <c r="AX6" s="3">
        <v>7.74</v>
      </c>
      <c r="AY6" s="3">
        <v>122.22</v>
      </c>
      <c r="AZ6" s="3">
        <v>10.24</v>
      </c>
      <c r="BA6" s="3">
        <v>217.46</v>
      </c>
      <c r="BB6" s="3">
        <v>12.91</v>
      </c>
      <c r="BC6" s="3">
        <v>328.63</v>
      </c>
      <c r="BD6" s="3">
        <v>15.14141414</v>
      </c>
      <c r="BE6" s="3">
        <v>405.1010101</v>
      </c>
      <c r="BF6" s="3">
        <v>19.98947368</v>
      </c>
      <c r="BG6" s="3">
        <v>754.91578949999996</v>
      </c>
      <c r="BH6" s="3">
        <v>25.691489359999998</v>
      </c>
      <c r="BI6" s="3">
        <v>1146.5212770000001</v>
      </c>
      <c r="BJ6" s="3">
        <v>39.49411765</v>
      </c>
      <c r="BK6" s="3">
        <v>2683.047059</v>
      </c>
      <c r="BL6" s="3">
        <v>63.287500000000001</v>
      </c>
      <c r="BM6" s="3">
        <v>7174.0375000000004</v>
      </c>
      <c r="BN6" s="3">
        <v>141.23404260000001</v>
      </c>
      <c r="BO6" s="3">
        <v>33242.340429999997</v>
      </c>
      <c r="CH6" s="3">
        <v>2.71</v>
      </c>
      <c r="CI6" s="3">
        <v>12.53</v>
      </c>
      <c r="CJ6" s="3">
        <v>13.16</v>
      </c>
      <c r="CK6" s="3">
        <v>313.92</v>
      </c>
      <c r="CL6" s="3">
        <v>26.48</v>
      </c>
      <c r="CM6" s="3">
        <v>1433.14</v>
      </c>
      <c r="CN6" s="3">
        <v>29.25</v>
      </c>
      <c r="CO6" s="3">
        <v>1629.93</v>
      </c>
      <c r="CP6" s="3">
        <v>32.76</v>
      </c>
      <c r="CQ6" s="3">
        <v>2049.02</v>
      </c>
      <c r="CR6" s="3">
        <v>40.5</v>
      </c>
      <c r="CS6" s="3">
        <v>2913.46</v>
      </c>
      <c r="CT6" s="3">
        <v>48.12</v>
      </c>
      <c r="CU6" s="3">
        <v>4012.44</v>
      </c>
      <c r="CV6" s="3">
        <v>56.67</v>
      </c>
      <c r="CW6" s="3">
        <v>5313.81</v>
      </c>
      <c r="CX6" s="3">
        <v>72.47</v>
      </c>
      <c r="CY6" s="3">
        <v>11570.33</v>
      </c>
      <c r="CZ6" s="3">
        <v>97.48</v>
      </c>
      <c r="DA6" s="3">
        <v>20757.98</v>
      </c>
      <c r="DB6" s="3">
        <v>124.5</v>
      </c>
      <c r="DC6" s="3">
        <v>31700.080000000002</v>
      </c>
      <c r="DD6" s="3">
        <v>146.92929290000001</v>
      </c>
      <c r="DE6" s="3">
        <v>39289.515149999999</v>
      </c>
      <c r="DF6" s="3">
        <v>195.29473680000001</v>
      </c>
      <c r="DG6" s="3">
        <v>73731.673680000007</v>
      </c>
      <c r="DH6" s="3">
        <v>252.24468089999999</v>
      </c>
      <c r="DI6" s="3">
        <v>112185.13830000001</v>
      </c>
      <c r="DJ6" s="3">
        <v>390.01176470000001</v>
      </c>
      <c r="DK6" s="3">
        <v>264269.25880000001</v>
      </c>
      <c r="DL6" s="3">
        <v>628.0625</v>
      </c>
      <c r="DM6" s="3">
        <v>710529.73750000005</v>
      </c>
      <c r="DN6" s="3">
        <v>1390.0212770000001</v>
      </c>
      <c r="DO6" s="3">
        <v>3079395.34</v>
      </c>
      <c r="DP6" s="2">
        <f t="shared" ref="DP6:DP24" si="14">DO6-DN6*DN6</f>
        <v>1147236.1894872889</v>
      </c>
      <c r="DQ6" s="5">
        <f t="shared" si="3"/>
        <v>971.31228834778631</v>
      </c>
      <c r="DR6" s="5">
        <f t="shared" si="4"/>
        <v>1808.7302656522138</v>
      </c>
      <c r="EH6" s="3">
        <v>0.83602299000000002</v>
      </c>
      <c r="EI6" s="3">
        <v>0.90496198000000005</v>
      </c>
      <c r="EJ6" s="3">
        <v>0.92274577999999996</v>
      </c>
      <c r="EK6" s="3">
        <v>0.92549402999999997</v>
      </c>
      <c r="EL6" s="3">
        <v>0.92820374000000005</v>
      </c>
      <c r="EM6" s="3">
        <v>0.93147964999999999</v>
      </c>
      <c r="EN6" s="3">
        <v>0.93772697000000005</v>
      </c>
      <c r="EO6" s="3">
        <v>0.94340743999999999</v>
      </c>
      <c r="EP6" s="3">
        <v>0.94568757000000003</v>
      </c>
      <c r="EQ6" s="3">
        <v>0.94884899</v>
      </c>
      <c r="ER6" s="3">
        <v>0.95274455999999996</v>
      </c>
      <c r="ES6" s="3">
        <v>0.95547356999999999</v>
      </c>
      <c r="ET6" s="3">
        <v>0.95887275000000005</v>
      </c>
      <c r="EU6" s="3">
        <v>0.96182042000000001</v>
      </c>
      <c r="EV6" s="3">
        <v>0.96458104</v>
      </c>
      <c r="EW6" s="3">
        <v>0.96709065999999999</v>
      </c>
      <c r="EX6" s="3">
        <v>0.97092352999999998</v>
      </c>
      <c r="FG6" s="3">
        <v>100</v>
      </c>
      <c r="FH6" s="3">
        <v>100</v>
      </c>
      <c r="FI6" s="3">
        <v>100</v>
      </c>
      <c r="FJ6" s="3">
        <v>100</v>
      </c>
      <c r="FK6" s="3">
        <v>100</v>
      </c>
      <c r="FL6" s="3">
        <v>100</v>
      </c>
      <c r="FM6" s="3">
        <v>100</v>
      </c>
      <c r="FN6" s="3">
        <v>100</v>
      </c>
      <c r="FO6" s="3">
        <v>100</v>
      </c>
      <c r="FP6" s="3">
        <v>100</v>
      </c>
      <c r="FQ6" s="3">
        <v>100</v>
      </c>
      <c r="FR6" s="3">
        <v>99</v>
      </c>
      <c r="FS6" s="3">
        <v>95</v>
      </c>
      <c r="FT6" s="3">
        <v>94</v>
      </c>
      <c r="FU6" s="3">
        <v>85</v>
      </c>
      <c r="FV6" s="3">
        <v>80</v>
      </c>
      <c r="FW6" s="3">
        <v>47</v>
      </c>
      <c r="GF6" s="3">
        <v>7327.58</v>
      </c>
      <c r="GG6" s="3">
        <v>5125.2</v>
      </c>
      <c r="GH6" s="3">
        <v>4002.46</v>
      </c>
      <c r="GI6" s="3">
        <v>3738.69</v>
      </c>
      <c r="GJ6" s="3">
        <v>3460</v>
      </c>
      <c r="GK6" s="3">
        <v>3157.09</v>
      </c>
      <c r="GL6" s="3">
        <v>2852.71</v>
      </c>
      <c r="GM6" s="3">
        <v>2522.33</v>
      </c>
      <c r="GN6" s="3">
        <v>2206.1999999999998</v>
      </c>
      <c r="GO6" s="3">
        <v>1866.61</v>
      </c>
      <c r="GP6" s="3">
        <v>1518.44</v>
      </c>
      <c r="GQ6" s="3">
        <v>1205.8282830000001</v>
      </c>
      <c r="GR6" s="3">
        <v>969.42105260000005</v>
      </c>
      <c r="GS6" s="3">
        <v>673.87234039999998</v>
      </c>
      <c r="GT6" s="3">
        <v>448.45882349999999</v>
      </c>
      <c r="GU6" s="3">
        <v>213.15</v>
      </c>
      <c r="GV6" s="3">
        <v>50.9787234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2">
        <v>0</v>
      </c>
      <c r="HN6" s="5">
        <v>0</v>
      </c>
      <c r="HO6" s="5"/>
      <c r="HP6" s="3">
        <v>10.83859035</v>
      </c>
      <c r="HQ6" s="3">
        <v>117.532689</v>
      </c>
      <c r="HR6" s="2">
        <f t="shared" ref="HR6:HR24" si="15">HQ6-HP6*HP6</f>
        <v>5.764822488687571E-2</v>
      </c>
      <c r="HS6" s="5">
        <f>HP6-2.68*SQRT(HR6)/SQRT(500)</f>
        <v>10.809813532579462</v>
      </c>
      <c r="HT6" s="5">
        <f>HP6+2.68*SQRT(HR6)/SQRT(500)</f>
        <v>10.867367167420539</v>
      </c>
      <c r="HU6" s="5"/>
      <c r="HV6" s="7">
        <v>1.3888888888888888E-5</v>
      </c>
      <c r="HW6" s="7">
        <v>1.2731481481481481E-5</v>
      </c>
      <c r="HX6" s="7">
        <v>1.1574074074074073E-5</v>
      </c>
      <c r="HY6" s="7">
        <v>1.1574074074074073E-5</v>
      </c>
      <c r="HZ6" s="7">
        <v>1.1574074074074073E-5</v>
      </c>
      <c r="IA6" s="7">
        <v>1.1574074074074073E-5</v>
      </c>
      <c r="IB6" s="7">
        <v>1.1574074074074073E-5</v>
      </c>
      <c r="IC6" s="3">
        <v>1.2731481481481481E-5</v>
      </c>
      <c r="ID6" s="3">
        <v>1.2731481481481481E-5</v>
      </c>
    </row>
    <row r="7" spans="1:238" thickBot="1">
      <c r="A7" s="3">
        <v>15</v>
      </c>
      <c r="B7" s="3">
        <v>12105.45</v>
      </c>
      <c r="C7" s="3">
        <v>148877777.19999999</v>
      </c>
      <c r="D7" s="2">
        <f t="shared" si="5"/>
        <v>2335857.4974999726</v>
      </c>
      <c r="E7" s="2">
        <f t="shared" si="0"/>
        <v>8.0703000000000011E-2</v>
      </c>
      <c r="F7" s="2">
        <f t="shared" si="6"/>
        <v>11695.851869022285</v>
      </c>
      <c r="G7" s="2">
        <f t="shared" si="7"/>
        <v>12515.048130977717</v>
      </c>
      <c r="H7" s="2">
        <f t="shared" si="8"/>
        <v>7.7972345793481904E-2</v>
      </c>
      <c r="I7" s="2">
        <f t="shared" si="9"/>
        <v>8.3433654206518118E-2</v>
      </c>
      <c r="K7" s="3">
        <v>10000</v>
      </c>
      <c r="L7" s="3">
        <v>100000000</v>
      </c>
      <c r="N7" s="3">
        <v>0</v>
      </c>
      <c r="O7" s="3">
        <v>0</v>
      </c>
      <c r="P7" s="3">
        <v>935.5</v>
      </c>
      <c r="Q7" s="3">
        <v>889632.28</v>
      </c>
      <c r="R7" s="2">
        <f t="shared" si="10"/>
        <v>14472.030000000028</v>
      </c>
      <c r="S7" s="2">
        <f t="shared" si="11"/>
        <v>9.3549999999999994E-2</v>
      </c>
      <c r="T7" s="2">
        <f t="shared" si="1"/>
        <v>921.08168468426356</v>
      </c>
      <c r="U7" s="2">
        <f t="shared" si="2"/>
        <v>949.91831531573644</v>
      </c>
      <c r="V7" s="2">
        <f t="shared" si="12"/>
        <v>0.87839500000000004</v>
      </c>
      <c r="W7" s="2">
        <f t="shared" si="13"/>
        <v>8.0803000000000069E-2</v>
      </c>
      <c r="X7" s="3">
        <v>8783.9500000000007</v>
      </c>
      <c r="Y7" s="3">
        <v>137879.54999999999</v>
      </c>
      <c r="Z7" s="3">
        <v>11509.18</v>
      </c>
      <c r="AA7" s="3">
        <v>134515261.90000001</v>
      </c>
      <c r="AB7" s="2"/>
      <c r="AC7" s="5"/>
      <c r="AD7" s="5"/>
      <c r="AF7" s="3">
        <v>46.396134000000004</v>
      </c>
      <c r="AG7" s="7">
        <v>1.7592592592592592E-4</v>
      </c>
      <c r="AH7" s="3">
        <v>1</v>
      </c>
      <c r="AI7" s="3">
        <v>1</v>
      </c>
      <c r="AJ7" s="3">
        <v>1.54</v>
      </c>
      <c r="AK7" s="3">
        <v>3.68</v>
      </c>
      <c r="AL7" s="3">
        <v>2.5</v>
      </c>
      <c r="AM7" s="3">
        <v>10.96</v>
      </c>
      <c r="AN7" s="3">
        <v>2.93</v>
      </c>
      <c r="AO7" s="3">
        <v>16.170000000000002</v>
      </c>
      <c r="AP7" s="3">
        <v>3.64</v>
      </c>
      <c r="AQ7" s="3">
        <v>23.26</v>
      </c>
      <c r="AR7" s="3">
        <v>3.89</v>
      </c>
      <c r="AS7" s="3">
        <v>25.49</v>
      </c>
      <c r="AT7" s="3">
        <v>4.21</v>
      </c>
      <c r="AU7" s="3">
        <v>30.39</v>
      </c>
      <c r="AV7" s="3">
        <v>4.91</v>
      </c>
      <c r="AW7" s="3">
        <v>40.69</v>
      </c>
      <c r="AX7" s="3">
        <v>6.22</v>
      </c>
      <c r="AY7" s="3">
        <v>62.4</v>
      </c>
      <c r="AZ7" s="3">
        <v>7.36</v>
      </c>
      <c r="BA7" s="3">
        <v>84.68</v>
      </c>
      <c r="BB7" s="3">
        <v>10.15</v>
      </c>
      <c r="BC7" s="3">
        <v>189.23</v>
      </c>
      <c r="BD7" s="3">
        <v>13.73</v>
      </c>
      <c r="BE7" s="3">
        <v>328.03</v>
      </c>
      <c r="BF7" s="3">
        <v>16.940000000000001</v>
      </c>
      <c r="BG7" s="3">
        <v>474.84</v>
      </c>
      <c r="BH7" s="3">
        <v>22.61616162</v>
      </c>
      <c r="BI7" s="3">
        <v>964.11111110000002</v>
      </c>
      <c r="BJ7" s="3">
        <v>34</v>
      </c>
      <c r="BK7" s="3">
        <v>2516.2448979999999</v>
      </c>
      <c r="BL7" s="3">
        <v>60.355555559999999</v>
      </c>
      <c r="BM7" s="3">
        <v>6778.311111</v>
      </c>
      <c r="BN7" s="3">
        <v>162.09859159999999</v>
      </c>
      <c r="BO7" s="3">
        <v>38667.140850000003</v>
      </c>
      <c r="CH7" s="3">
        <v>2.64</v>
      </c>
      <c r="CI7" s="3">
        <v>11.14</v>
      </c>
      <c r="CJ7" s="3">
        <v>14.88</v>
      </c>
      <c r="CK7" s="3">
        <v>553.72</v>
      </c>
      <c r="CL7" s="3">
        <v>30.52</v>
      </c>
      <c r="CM7" s="3">
        <v>2058.48</v>
      </c>
      <c r="CN7" s="3">
        <v>37.17</v>
      </c>
      <c r="CO7" s="3">
        <v>3140.53</v>
      </c>
      <c r="CP7" s="3">
        <v>47.99</v>
      </c>
      <c r="CQ7" s="3">
        <v>4592.1899999999996</v>
      </c>
      <c r="CR7" s="3">
        <v>52.09</v>
      </c>
      <c r="CS7" s="3">
        <v>5082.55</v>
      </c>
      <c r="CT7" s="3">
        <v>57.53</v>
      </c>
      <c r="CU7" s="3">
        <v>6201.73</v>
      </c>
      <c r="CV7" s="3">
        <v>67.599999999999994</v>
      </c>
      <c r="CW7" s="3">
        <v>8285.4599999999991</v>
      </c>
      <c r="CX7" s="3">
        <v>86.76</v>
      </c>
      <c r="CY7" s="3">
        <v>12772.54</v>
      </c>
      <c r="CZ7" s="3">
        <v>103.41</v>
      </c>
      <c r="DA7" s="3">
        <v>17498.03</v>
      </c>
      <c r="DB7" s="3">
        <v>145.44</v>
      </c>
      <c r="DC7" s="3">
        <v>40787.360000000001</v>
      </c>
      <c r="DD7" s="3">
        <v>198.2</v>
      </c>
      <c r="DE7" s="3">
        <v>70571.740000000005</v>
      </c>
      <c r="DF7" s="3">
        <v>246.89</v>
      </c>
      <c r="DG7" s="3">
        <v>103117.33</v>
      </c>
      <c r="DH7" s="3">
        <v>332.18181820000001</v>
      </c>
      <c r="DI7" s="3">
        <v>212322.98989999999</v>
      </c>
      <c r="DJ7" s="3">
        <v>503.29591840000001</v>
      </c>
      <c r="DK7" s="3">
        <v>558928.92859999998</v>
      </c>
      <c r="DL7" s="3">
        <v>897.67777779999994</v>
      </c>
      <c r="DM7" s="3">
        <v>1511341.767</v>
      </c>
      <c r="DN7" s="3">
        <v>2422.704225</v>
      </c>
      <c r="DO7" s="3">
        <v>8640869.6899999995</v>
      </c>
      <c r="DP7" s="2">
        <f t="shared" si="14"/>
        <v>2771373.9281671494</v>
      </c>
      <c r="DQ7" s="5">
        <f t="shared" si="3"/>
        <v>1893.2198079386353</v>
      </c>
      <c r="DR7" s="5">
        <f t="shared" si="4"/>
        <v>2952.1886420613646</v>
      </c>
      <c r="EH7" s="3">
        <v>0.82345358999999996</v>
      </c>
      <c r="EI7" s="3">
        <v>0.90351128999999997</v>
      </c>
      <c r="EJ7" s="3">
        <v>0.92107052</v>
      </c>
      <c r="EK7" s="3">
        <v>0.92568386999999996</v>
      </c>
      <c r="EL7" s="3">
        <v>0.93028727</v>
      </c>
      <c r="EM7" s="3">
        <v>0.93280127000000002</v>
      </c>
      <c r="EN7" s="3">
        <v>0.93617795000000004</v>
      </c>
      <c r="EO7" s="3">
        <v>0.93899606000000002</v>
      </c>
      <c r="EP7" s="3">
        <v>0.94301051999999996</v>
      </c>
      <c r="EQ7" s="3">
        <v>0.94621918000000005</v>
      </c>
      <c r="ER7" s="3">
        <v>0.95075052999999998</v>
      </c>
      <c r="ES7" s="3">
        <v>0.95583728000000001</v>
      </c>
      <c r="ET7" s="3">
        <v>0.95878786999999999</v>
      </c>
      <c r="EU7" s="3">
        <v>0.96164844999999999</v>
      </c>
      <c r="EV7" s="3">
        <v>0.96445731000000001</v>
      </c>
      <c r="EW7" s="3">
        <v>0.96757479999999996</v>
      </c>
      <c r="EX7" s="3">
        <v>0.97100701</v>
      </c>
      <c r="FG7" s="3">
        <v>100</v>
      </c>
      <c r="FH7" s="3">
        <v>100</v>
      </c>
      <c r="FI7" s="3">
        <v>100</v>
      </c>
      <c r="FJ7" s="3">
        <v>100</v>
      </c>
      <c r="FK7" s="3">
        <v>100</v>
      </c>
      <c r="FL7" s="3">
        <v>100</v>
      </c>
      <c r="FM7" s="3">
        <v>100</v>
      </c>
      <c r="FN7" s="3">
        <v>100</v>
      </c>
      <c r="FO7" s="3">
        <v>100</v>
      </c>
      <c r="FP7" s="3">
        <v>100</v>
      </c>
      <c r="FQ7" s="3">
        <v>100</v>
      </c>
      <c r="FR7" s="3">
        <v>100</v>
      </c>
      <c r="FS7" s="3">
        <v>100</v>
      </c>
      <c r="FT7" s="3">
        <v>99</v>
      </c>
      <c r="FU7" s="3">
        <v>98</v>
      </c>
      <c r="FV7" s="3">
        <v>90</v>
      </c>
      <c r="FW7" s="3">
        <v>71</v>
      </c>
      <c r="GF7" s="3">
        <v>18752.919999999998</v>
      </c>
      <c r="GG7" s="3">
        <v>14360.08</v>
      </c>
      <c r="GH7" s="3">
        <v>11679.19</v>
      </c>
      <c r="GI7" s="3">
        <v>11012.52</v>
      </c>
      <c r="GJ7" s="3">
        <v>10274.23</v>
      </c>
      <c r="GK7" s="3">
        <v>9485.7000000000007</v>
      </c>
      <c r="GL7" s="3">
        <v>8645.2000000000007</v>
      </c>
      <c r="GM7" s="3">
        <v>7735.13</v>
      </c>
      <c r="GN7" s="3">
        <v>6835.44</v>
      </c>
      <c r="GO7" s="3">
        <v>5840.71</v>
      </c>
      <c r="GP7" s="3">
        <v>4776.58</v>
      </c>
      <c r="GQ7" s="3">
        <v>3752.07</v>
      </c>
      <c r="GR7" s="3">
        <v>2894.36</v>
      </c>
      <c r="GS7" s="3">
        <v>2103.787879</v>
      </c>
      <c r="GT7" s="3">
        <v>1276.061224</v>
      </c>
      <c r="GU7" s="3">
        <v>581.44444439999995</v>
      </c>
      <c r="GV7" s="3">
        <v>82.661971829999999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2">
        <v>0</v>
      </c>
      <c r="HN7" s="5">
        <v>0</v>
      </c>
      <c r="HO7" s="5"/>
      <c r="HP7" s="3">
        <v>15.189064419999999</v>
      </c>
      <c r="HQ7" s="3">
        <v>230.71677529999999</v>
      </c>
      <c r="HR7" s="2">
        <f t="shared" si="15"/>
        <v>9.0973450900833086E-3</v>
      </c>
      <c r="HS7" s="5">
        <f t="shared" ref="HS7:HS24" si="16">HP7-2.68*SQRT(HR7)/SQRT(500)</f>
        <v>15.17763281719243</v>
      </c>
      <c r="HT7" s="5">
        <f t="shared" ref="HT7:HT24" si="17">HP7+2.68*SQRT(HR7)/SQRT(500)</f>
        <v>15.200496022807569</v>
      </c>
      <c r="HU7" s="5"/>
      <c r="HV7" s="7">
        <v>2.0833333333333333E-5</v>
      </c>
      <c r="HW7" s="7">
        <v>1.7361111111111111E-5</v>
      </c>
      <c r="HX7" s="7">
        <v>1.7361111111111111E-5</v>
      </c>
      <c r="HY7" s="7">
        <v>1.7361111111111111E-5</v>
      </c>
      <c r="HZ7" s="7">
        <v>1.7361111111111111E-5</v>
      </c>
      <c r="IA7" s="7">
        <v>1.7361111111111111E-5</v>
      </c>
      <c r="IB7" s="7">
        <v>1.7361111111111111E-5</v>
      </c>
      <c r="IC7" s="3">
        <v>1.7361111111111111E-5</v>
      </c>
      <c r="ID7" s="3">
        <v>1.7361111111111111E-5</v>
      </c>
    </row>
    <row r="8" spans="1:238" thickBot="1">
      <c r="A8" s="3">
        <v>20</v>
      </c>
      <c r="B8" s="3">
        <v>19363.240000000002</v>
      </c>
      <c r="C8" s="3">
        <v>381912169.10000002</v>
      </c>
      <c r="D8" s="2">
        <f t="shared" si="5"/>
        <v>6977105.8023999333</v>
      </c>
      <c r="E8" s="2">
        <f t="shared" si="0"/>
        <v>9.6816200000000005E-2</v>
      </c>
      <c r="F8" s="2">
        <f t="shared" si="6"/>
        <v>18655.339126182505</v>
      </c>
      <c r="G8" s="2">
        <f t="shared" si="7"/>
        <v>20071.140873817498</v>
      </c>
      <c r="H8" s="2">
        <f t="shared" si="8"/>
        <v>9.3276695630912523E-2</v>
      </c>
      <c r="I8" s="2">
        <f t="shared" si="9"/>
        <v>0.10035570436908749</v>
      </c>
      <c r="K8" s="3">
        <v>10000</v>
      </c>
      <c r="L8" s="3">
        <v>100000000</v>
      </c>
      <c r="N8" s="3">
        <v>0</v>
      </c>
      <c r="O8" s="3">
        <v>0</v>
      </c>
      <c r="P8" s="3">
        <v>1200.8499999999999</v>
      </c>
      <c r="Q8" s="3">
        <v>1475891.59</v>
      </c>
      <c r="R8" s="2">
        <f t="shared" si="10"/>
        <v>33850.8675000004</v>
      </c>
      <c r="S8" s="2">
        <f t="shared" si="11"/>
        <v>0.120085</v>
      </c>
      <c r="T8" s="2">
        <f t="shared" si="1"/>
        <v>1178.7986748365545</v>
      </c>
      <c r="U8" s="2">
        <f t="shared" si="2"/>
        <v>1222.9013251634453</v>
      </c>
      <c r="V8" s="2">
        <f t="shared" si="12"/>
        <v>0.848769</v>
      </c>
      <c r="W8" s="2">
        <f t="shared" si="13"/>
        <v>9.6916200000000008E-2</v>
      </c>
      <c r="X8" s="3">
        <v>8487.69</v>
      </c>
      <c r="Y8" s="3">
        <v>180616.76</v>
      </c>
      <c r="Z8" s="3">
        <v>18712.59</v>
      </c>
      <c r="AA8" s="3">
        <v>356956370.60000002</v>
      </c>
      <c r="AB8" s="2"/>
      <c r="AC8" s="5"/>
      <c r="AD8" s="5"/>
      <c r="AF8" s="3">
        <v>45.580332749999997</v>
      </c>
      <c r="AG8" s="7">
        <v>2.3148148148148146E-4</v>
      </c>
      <c r="AH8" s="3">
        <v>1</v>
      </c>
      <c r="AI8" s="3">
        <v>1</v>
      </c>
      <c r="AJ8" s="3">
        <v>1.19</v>
      </c>
      <c r="AK8" s="3">
        <v>1.63</v>
      </c>
      <c r="AL8" s="3">
        <v>2.0299999999999998</v>
      </c>
      <c r="AM8" s="3">
        <v>6.63</v>
      </c>
      <c r="AN8" s="3">
        <v>2.21</v>
      </c>
      <c r="AO8" s="3">
        <v>7.99</v>
      </c>
      <c r="AP8" s="3">
        <v>2.4500000000000002</v>
      </c>
      <c r="AQ8" s="3">
        <v>10.67</v>
      </c>
      <c r="AR8" s="3">
        <v>2.79</v>
      </c>
      <c r="AS8" s="3">
        <v>13.79</v>
      </c>
      <c r="AT8" s="3">
        <v>3.35</v>
      </c>
      <c r="AU8" s="3">
        <v>20.69</v>
      </c>
      <c r="AV8" s="3">
        <v>4.22</v>
      </c>
      <c r="AW8" s="3">
        <v>33</v>
      </c>
      <c r="AX8" s="3">
        <v>4.91</v>
      </c>
      <c r="AY8" s="3">
        <v>44.51</v>
      </c>
      <c r="AZ8" s="3">
        <v>6.18</v>
      </c>
      <c r="BA8" s="3">
        <v>69.739999999999995</v>
      </c>
      <c r="BB8" s="3">
        <v>8.31</v>
      </c>
      <c r="BC8" s="3">
        <v>130.03</v>
      </c>
      <c r="BD8" s="3">
        <v>11.51</v>
      </c>
      <c r="BE8" s="3">
        <v>248.37</v>
      </c>
      <c r="BF8" s="3">
        <v>15.57</v>
      </c>
      <c r="BG8" s="3">
        <v>420.83</v>
      </c>
      <c r="BH8" s="3">
        <v>20.4040404</v>
      </c>
      <c r="BI8" s="3">
        <v>760.74747479999996</v>
      </c>
      <c r="BJ8" s="3">
        <v>36.464646459999997</v>
      </c>
      <c r="BK8" s="3">
        <v>3060.909091</v>
      </c>
      <c r="BL8" s="3">
        <v>57.9787234</v>
      </c>
      <c r="BM8" s="3">
        <v>5340.9148939999995</v>
      </c>
      <c r="BN8" s="3">
        <v>141.52054799999999</v>
      </c>
      <c r="BO8" s="3">
        <v>26111.410960000001</v>
      </c>
      <c r="CH8" s="3">
        <v>2.66</v>
      </c>
      <c r="CI8" s="3">
        <v>11.04</v>
      </c>
      <c r="CJ8" s="3">
        <v>11.78</v>
      </c>
      <c r="CK8" s="3">
        <v>250.46</v>
      </c>
      <c r="CL8" s="3">
        <v>29.52</v>
      </c>
      <c r="CM8" s="3">
        <v>1936.34</v>
      </c>
      <c r="CN8" s="3">
        <v>33.57</v>
      </c>
      <c r="CO8" s="3">
        <v>2524.29</v>
      </c>
      <c r="CP8" s="3">
        <v>37.92</v>
      </c>
      <c r="CQ8" s="3">
        <v>3407.3</v>
      </c>
      <c r="CR8" s="3">
        <v>44.85</v>
      </c>
      <c r="CS8" s="3">
        <v>4466.7700000000004</v>
      </c>
      <c r="CT8" s="3">
        <v>57.19</v>
      </c>
      <c r="CU8" s="3">
        <v>7198.75</v>
      </c>
      <c r="CV8" s="3">
        <v>74.27</v>
      </c>
      <c r="CW8" s="3">
        <v>11597.03</v>
      </c>
      <c r="CX8" s="3">
        <v>87.85</v>
      </c>
      <c r="CY8" s="3">
        <v>15963.27</v>
      </c>
      <c r="CZ8" s="3">
        <v>113.76</v>
      </c>
      <c r="DA8" s="3">
        <v>25741.96</v>
      </c>
      <c r="DB8" s="3">
        <v>156.63</v>
      </c>
      <c r="DC8" s="3">
        <v>49087.31</v>
      </c>
      <c r="DD8" s="3">
        <v>220.47</v>
      </c>
      <c r="DE8" s="3">
        <v>95367.61</v>
      </c>
      <c r="DF8" s="3">
        <v>302.39</v>
      </c>
      <c r="DG8" s="3">
        <v>163231.59</v>
      </c>
      <c r="DH8" s="3">
        <v>398.21212120000001</v>
      </c>
      <c r="DI8" s="3">
        <v>296424.77779999998</v>
      </c>
      <c r="DJ8" s="3">
        <v>718.969697</v>
      </c>
      <c r="DK8" s="3">
        <v>1208444.2420000001</v>
      </c>
      <c r="DL8" s="3">
        <v>1150.1382980000001</v>
      </c>
      <c r="DM8" s="3">
        <v>2114483.7549999999</v>
      </c>
      <c r="DN8" s="3">
        <v>2821.0684930000002</v>
      </c>
      <c r="DO8" s="3">
        <v>10390741.73</v>
      </c>
      <c r="DP8" s="2">
        <f t="shared" si="14"/>
        <v>2432314.2878027083</v>
      </c>
      <c r="DQ8" s="5">
        <f t="shared" si="3"/>
        <v>2331.8721413979647</v>
      </c>
      <c r="DR8" s="5">
        <f t="shared" si="4"/>
        <v>3310.2648446020357</v>
      </c>
      <c r="EH8" s="3">
        <v>0.83306868999999995</v>
      </c>
      <c r="EI8" s="3">
        <v>0.90419943000000003</v>
      </c>
      <c r="EJ8" s="3">
        <v>0.92607486000000006</v>
      </c>
      <c r="EK8" s="3">
        <v>0.92907602</v>
      </c>
      <c r="EL8" s="3">
        <v>0.93138646999999997</v>
      </c>
      <c r="EM8" s="3">
        <v>0.93492841999999998</v>
      </c>
      <c r="EN8" s="3">
        <v>0.93783380000000005</v>
      </c>
      <c r="EO8" s="3">
        <v>0.94267962999999999</v>
      </c>
      <c r="EP8" s="3">
        <v>0.94529183999999999</v>
      </c>
      <c r="EQ8" s="3">
        <v>0.94730837999999995</v>
      </c>
      <c r="ER8" s="3">
        <v>0.9513315</v>
      </c>
      <c r="ES8" s="3">
        <v>0.95525093000000005</v>
      </c>
      <c r="ET8" s="3">
        <v>0.95897434999999998</v>
      </c>
      <c r="EU8" s="3">
        <v>0.96116504000000003</v>
      </c>
      <c r="EV8" s="3">
        <v>0.96422412000000002</v>
      </c>
      <c r="EW8" s="3">
        <v>0.96733088</v>
      </c>
      <c r="EX8" s="3">
        <v>0.97093755000000004</v>
      </c>
      <c r="FG8" s="3">
        <v>100</v>
      </c>
      <c r="FH8" s="3">
        <v>100</v>
      </c>
      <c r="FI8" s="3">
        <v>100</v>
      </c>
      <c r="FJ8" s="3">
        <v>100</v>
      </c>
      <c r="FK8" s="3">
        <v>100</v>
      </c>
      <c r="FL8" s="3">
        <v>100</v>
      </c>
      <c r="FM8" s="3">
        <v>100</v>
      </c>
      <c r="FN8" s="3">
        <v>100</v>
      </c>
      <c r="FO8" s="3">
        <v>100</v>
      </c>
      <c r="FP8" s="3">
        <v>100</v>
      </c>
      <c r="FQ8" s="3">
        <v>100</v>
      </c>
      <c r="FR8" s="3">
        <v>100</v>
      </c>
      <c r="FS8" s="3">
        <v>100</v>
      </c>
      <c r="FT8" s="3">
        <v>99</v>
      </c>
      <c r="FU8" s="3">
        <v>99</v>
      </c>
      <c r="FV8" s="3">
        <v>94</v>
      </c>
      <c r="FW8" s="3">
        <v>73</v>
      </c>
      <c r="GF8" s="3">
        <v>37268.36</v>
      </c>
      <c r="GG8" s="3">
        <v>30058.92</v>
      </c>
      <c r="GH8" s="3">
        <v>25485.3</v>
      </c>
      <c r="GI8" s="3">
        <v>24267.360000000001</v>
      </c>
      <c r="GJ8" s="3">
        <v>22882.29</v>
      </c>
      <c r="GK8" s="3">
        <v>21360.05</v>
      </c>
      <c r="GL8" s="3">
        <v>19705.900000000001</v>
      </c>
      <c r="GM8" s="3">
        <v>17872.62</v>
      </c>
      <c r="GN8" s="3">
        <v>15939.78</v>
      </c>
      <c r="GO8" s="3">
        <v>13758.11</v>
      </c>
      <c r="GP8" s="3">
        <v>11352.94</v>
      </c>
      <c r="GQ8" s="3">
        <v>8997.94</v>
      </c>
      <c r="GR8" s="3">
        <v>6916.56</v>
      </c>
      <c r="GS8" s="3">
        <v>4953.8383839999997</v>
      </c>
      <c r="GT8" s="3">
        <v>2927.7474750000001</v>
      </c>
      <c r="GU8" s="3">
        <v>1257.553191</v>
      </c>
      <c r="GV8" s="3">
        <v>178.1917808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2">
        <v>0</v>
      </c>
      <c r="HN8" s="5">
        <v>0</v>
      </c>
      <c r="HO8" s="5"/>
      <c r="HP8" s="3">
        <v>19.941847370000001</v>
      </c>
      <c r="HQ8" s="3">
        <v>397.69041129999999</v>
      </c>
      <c r="HR8" s="2">
        <f t="shared" si="15"/>
        <v>1.3134771624038422E-2</v>
      </c>
      <c r="HS8" s="5">
        <f t="shared" si="16"/>
        <v>19.928111345559685</v>
      </c>
      <c r="HT8" s="5">
        <f t="shared" si="17"/>
        <v>19.955583394440318</v>
      </c>
      <c r="HU8" s="5"/>
      <c r="HV8" s="7">
        <v>2.6620370370370369E-5</v>
      </c>
      <c r="HW8" s="7">
        <v>2.3148148148148147E-5</v>
      </c>
      <c r="HX8" s="7">
        <v>2.3148148148148147E-5</v>
      </c>
      <c r="HY8" s="7">
        <v>2.3148148148148147E-5</v>
      </c>
      <c r="HZ8" s="7">
        <v>2.3148148148148147E-5</v>
      </c>
      <c r="IA8" s="7">
        <v>2.3148148148148147E-5</v>
      </c>
      <c r="IB8" s="7">
        <v>2.3148148148148147E-5</v>
      </c>
      <c r="IC8" s="3">
        <v>2.3148148148148147E-5</v>
      </c>
      <c r="ID8" s="3">
        <v>2.199074074074074E-5</v>
      </c>
    </row>
    <row r="9" spans="1:238" thickBot="1">
      <c r="A9" s="3">
        <v>25</v>
      </c>
      <c r="B9" s="3">
        <v>27674.44</v>
      </c>
      <c r="C9" s="3">
        <v>779789031.10000002</v>
      </c>
      <c r="D9" s="2">
        <f t="shared" si="5"/>
        <v>13914401.78640008</v>
      </c>
      <c r="E9" s="2">
        <f t="shared" si="0"/>
        <v>0.11069775999999999</v>
      </c>
      <c r="F9" s="2">
        <f t="shared" si="6"/>
        <v>26674.746049880065</v>
      </c>
      <c r="G9" s="2">
        <f t="shared" si="7"/>
        <v>28674.133950119933</v>
      </c>
      <c r="H9" s="2">
        <f t="shared" si="8"/>
        <v>0.10669898419952026</v>
      </c>
      <c r="I9" s="2">
        <f t="shared" si="9"/>
        <v>0.11469653580047973</v>
      </c>
      <c r="K9" s="3">
        <v>10000</v>
      </c>
      <c r="L9" s="3">
        <v>100000000</v>
      </c>
      <c r="N9" s="3">
        <v>0</v>
      </c>
      <c r="O9" s="3">
        <v>0</v>
      </c>
      <c r="P9" s="3">
        <v>1404.27</v>
      </c>
      <c r="Q9" s="3">
        <v>2010717.91</v>
      </c>
      <c r="R9" s="2">
        <f t="shared" si="10"/>
        <v>38743.677099999972</v>
      </c>
      <c r="S9" s="2">
        <f t="shared" si="11"/>
        <v>0.140427</v>
      </c>
      <c r="T9" s="2">
        <f t="shared" si="1"/>
        <v>1380.6787903488168</v>
      </c>
      <c r="U9" s="2">
        <f t="shared" si="2"/>
        <v>1427.8612096511831</v>
      </c>
      <c r="V9" s="2">
        <f t="shared" si="12"/>
        <v>0.82023999999999997</v>
      </c>
      <c r="W9" s="2">
        <f t="shared" si="13"/>
        <v>0.11079775999999997</v>
      </c>
      <c r="X9" s="3">
        <v>8202.4</v>
      </c>
      <c r="Y9" s="3">
        <v>222300.56</v>
      </c>
      <c r="Z9" s="3">
        <v>26794.03</v>
      </c>
      <c r="AA9" s="3">
        <v>731018845.20000005</v>
      </c>
      <c r="AB9" s="2"/>
      <c r="AC9" s="5"/>
      <c r="AD9" s="5"/>
      <c r="AF9" s="3">
        <v>44.907223199999997</v>
      </c>
      <c r="AG9" s="7">
        <v>2.8587962962962963E-4</v>
      </c>
      <c r="AH9" s="3">
        <v>1</v>
      </c>
      <c r="AI9" s="3">
        <v>1</v>
      </c>
      <c r="AJ9" s="3">
        <v>1.1499999999999999</v>
      </c>
      <c r="AK9" s="3">
        <v>1.47</v>
      </c>
      <c r="AL9" s="3">
        <v>1.63</v>
      </c>
      <c r="AM9" s="3">
        <v>3.91</v>
      </c>
      <c r="AN9" s="3">
        <v>1.83</v>
      </c>
      <c r="AO9" s="3">
        <v>5.07</v>
      </c>
      <c r="AP9" s="3">
        <v>2.0299999999999998</v>
      </c>
      <c r="AQ9" s="3">
        <v>6.13</v>
      </c>
      <c r="AR9" s="3">
        <v>2.2400000000000002</v>
      </c>
      <c r="AS9" s="3">
        <v>7.3</v>
      </c>
      <c r="AT9" s="3">
        <v>2.69</v>
      </c>
      <c r="AU9" s="3">
        <v>11.37</v>
      </c>
      <c r="AV9" s="3">
        <v>3.14</v>
      </c>
      <c r="AW9" s="3">
        <v>16.98</v>
      </c>
      <c r="AX9" s="3">
        <v>3.61</v>
      </c>
      <c r="AY9" s="3">
        <v>21.29</v>
      </c>
      <c r="AZ9" s="3">
        <v>4.05</v>
      </c>
      <c r="BA9" s="3">
        <v>26.35</v>
      </c>
      <c r="BB9" s="3">
        <v>6.29</v>
      </c>
      <c r="BC9" s="3">
        <v>64.13</v>
      </c>
      <c r="BD9" s="3">
        <v>9.1199999999999992</v>
      </c>
      <c r="BE9" s="3">
        <v>143.32</v>
      </c>
      <c r="BF9" s="3">
        <v>10.71</v>
      </c>
      <c r="BG9" s="3">
        <v>201.17</v>
      </c>
      <c r="BH9" s="3">
        <v>13.35</v>
      </c>
      <c r="BI9" s="3">
        <v>295.95</v>
      </c>
      <c r="BJ9" s="3">
        <v>21.32</v>
      </c>
      <c r="BK9" s="3">
        <v>781.98</v>
      </c>
      <c r="BL9" s="3">
        <v>40.92</v>
      </c>
      <c r="BM9" s="3">
        <v>2589.66</v>
      </c>
      <c r="BN9" s="3">
        <v>141.7380952</v>
      </c>
      <c r="BO9" s="3">
        <v>31472.238099999999</v>
      </c>
      <c r="CH9" s="3">
        <v>3.03</v>
      </c>
      <c r="CI9" s="3">
        <v>14.49</v>
      </c>
      <c r="CJ9" s="3">
        <v>13.43</v>
      </c>
      <c r="CK9" s="3">
        <v>319.79000000000002</v>
      </c>
      <c r="CL9" s="3">
        <v>26.82</v>
      </c>
      <c r="CM9" s="3">
        <v>1520.42</v>
      </c>
      <c r="CN9" s="3">
        <v>32.03</v>
      </c>
      <c r="CO9" s="3">
        <v>2145.21</v>
      </c>
      <c r="CP9" s="3">
        <v>36.630000000000003</v>
      </c>
      <c r="CQ9" s="3">
        <v>2653.85</v>
      </c>
      <c r="CR9" s="3">
        <v>42.26</v>
      </c>
      <c r="CS9" s="3">
        <v>3319.26</v>
      </c>
      <c r="CT9" s="3">
        <v>53.01</v>
      </c>
      <c r="CU9" s="3">
        <v>5479.15</v>
      </c>
      <c r="CV9" s="3">
        <v>64.95</v>
      </c>
      <c r="CW9" s="3">
        <v>8813.23</v>
      </c>
      <c r="CX9" s="3">
        <v>77.12</v>
      </c>
      <c r="CY9" s="3">
        <v>11328.5</v>
      </c>
      <c r="CZ9" s="3">
        <v>87.95</v>
      </c>
      <c r="DA9" s="3">
        <v>14119.03</v>
      </c>
      <c r="DB9" s="3">
        <v>144.74</v>
      </c>
      <c r="DC9" s="3">
        <v>36622.660000000003</v>
      </c>
      <c r="DD9" s="3">
        <v>216.09</v>
      </c>
      <c r="DE9" s="3">
        <v>84207.53</v>
      </c>
      <c r="DF9" s="3">
        <v>255.37</v>
      </c>
      <c r="DG9" s="3">
        <v>119456.75</v>
      </c>
      <c r="DH9" s="3">
        <v>321.43</v>
      </c>
      <c r="DI9" s="3">
        <v>177253.05</v>
      </c>
      <c r="DJ9" s="3">
        <v>520.23</v>
      </c>
      <c r="DK9" s="3">
        <v>475736.45</v>
      </c>
      <c r="DL9" s="3">
        <v>1009.88</v>
      </c>
      <c r="DM9" s="3">
        <v>1591388.56</v>
      </c>
      <c r="DN9" s="3">
        <v>3528.8452379999999</v>
      </c>
      <c r="DO9" s="3">
        <v>19521520.890000001</v>
      </c>
      <c r="DP9" s="2">
        <f t="shared" si="14"/>
        <v>7068772.1762447245</v>
      </c>
      <c r="DQ9" s="5">
        <f t="shared" si="3"/>
        <v>2751.404769611062</v>
      </c>
      <c r="DR9" s="5">
        <f t="shared" si="4"/>
        <v>4306.2857063889378</v>
      </c>
      <c r="EH9" s="3">
        <v>0.82691795000000001</v>
      </c>
      <c r="EI9" s="3">
        <v>0.90488402000000001</v>
      </c>
      <c r="EJ9" s="3">
        <v>0.92221903999999999</v>
      </c>
      <c r="EK9" s="3">
        <v>0.92545582999999998</v>
      </c>
      <c r="EL9" s="3">
        <v>0.92954851999999999</v>
      </c>
      <c r="EM9" s="3">
        <v>0.93312898</v>
      </c>
      <c r="EN9" s="3">
        <v>0.93618135000000002</v>
      </c>
      <c r="EO9" s="3">
        <v>0.93945206999999997</v>
      </c>
      <c r="EP9" s="3">
        <v>0.94277281000000002</v>
      </c>
      <c r="EQ9" s="3">
        <v>0.94517266</v>
      </c>
      <c r="ER9" s="3">
        <v>0.95082977999999996</v>
      </c>
      <c r="ES9" s="3">
        <v>0.95527817999999998</v>
      </c>
      <c r="ET9" s="3">
        <v>0.95859421</v>
      </c>
      <c r="EU9" s="3">
        <v>0.96050387000000004</v>
      </c>
      <c r="EV9" s="3">
        <v>0.96385599</v>
      </c>
      <c r="EW9" s="3">
        <v>0.96720499999999998</v>
      </c>
      <c r="EX9" s="3">
        <v>0.97107162999999996</v>
      </c>
      <c r="FG9" s="3">
        <v>100</v>
      </c>
      <c r="FH9" s="3">
        <v>100</v>
      </c>
      <c r="FI9" s="3">
        <v>100</v>
      </c>
      <c r="FJ9" s="3">
        <v>100</v>
      </c>
      <c r="FK9" s="3">
        <v>100</v>
      </c>
      <c r="FL9" s="3">
        <v>100</v>
      </c>
      <c r="FM9" s="3">
        <v>100</v>
      </c>
      <c r="FN9" s="3">
        <v>100</v>
      </c>
      <c r="FO9" s="3">
        <v>100</v>
      </c>
      <c r="FP9" s="3">
        <v>100</v>
      </c>
      <c r="FQ9" s="3">
        <v>100</v>
      </c>
      <c r="FR9" s="3">
        <v>100</v>
      </c>
      <c r="FS9" s="3">
        <v>100</v>
      </c>
      <c r="FT9" s="3">
        <v>100</v>
      </c>
      <c r="FU9" s="3">
        <v>100</v>
      </c>
      <c r="FV9" s="3">
        <v>100</v>
      </c>
      <c r="FW9" s="3">
        <v>84</v>
      </c>
      <c r="GF9" s="3">
        <v>63937.53</v>
      </c>
      <c r="GG9" s="3">
        <v>53412.38</v>
      </c>
      <c r="GH9" s="3">
        <v>46556.19</v>
      </c>
      <c r="GI9" s="3">
        <v>44677.8</v>
      </c>
      <c r="GJ9" s="3">
        <v>42544.11</v>
      </c>
      <c r="GK9" s="3">
        <v>40144.629999999997</v>
      </c>
      <c r="GL9" s="3">
        <v>37439.620000000003</v>
      </c>
      <c r="GM9" s="3">
        <v>34459.9</v>
      </c>
      <c r="GN9" s="3">
        <v>31222.35</v>
      </c>
      <c r="GO9" s="3">
        <v>27409.73</v>
      </c>
      <c r="GP9" s="3">
        <v>23106.86</v>
      </c>
      <c r="GQ9" s="3">
        <v>18530.669999999998</v>
      </c>
      <c r="GR9" s="3">
        <v>14283.67</v>
      </c>
      <c r="GS9" s="3">
        <v>10107.370000000001</v>
      </c>
      <c r="GT9" s="3">
        <v>5916.86</v>
      </c>
      <c r="GU9" s="3">
        <v>2399.4899999999998</v>
      </c>
      <c r="GV9" s="3">
        <v>309.202381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2">
        <v>0</v>
      </c>
      <c r="HN9" s="5">
        <v>0</v>
      </c>
      <c r="HO9" s="5"/>
      <c r="HP9" s="3">
        <v>24.730246480000002</v>
      </c>
      <c r="HQ9" s="3">
        <v>611.60982409999997</v>
      </c>
      <c r="HR9" s="2">
        <f t="shared" si="15"/>
        <v>2.4733138447459169E-2</v>
      </c>
      <c r="HS9" s="5">
        <f t="shared" si="16"/>
        <v>24.71139743261903</v>
      </c>
      <c r="HT9" s="5">
        <f t="shared" si="17"/>
        <v>24.749095527380973</v>
      </c>
      <c r="HU9" s="5"/>
      <c r="HV9" s="7">
        <v>3.4722222222222222E-5</v>
      </c>
      <c r="HW9" s="7">
        <v>2.8935185185185183E-5</v>
      </c>
      <c r="HX9" s="7">
        <v>2.7777777777777776E-5</v>
      </c>
      <c r="HY9" s="7">
        <v>2.7777777777777776E-5</v>
      </c>
      <c r="HZ9" s="7">
        <v>2.7777777777777776E-5</v>
      </c>
      <c r="IA9" s="7">
        <v>2.7777777777777776E-5</v>
      </c>
      <c r="IB9" s="7">
        <v>2.7777777777777776E-5</v>
      </c>
      <c r="IC9" s="3">
        <v>2.7777777777777776E-5</v>
      </c>
      <c r="ID9" s="3">
        <v>2.6620370370370369E-5</v>
      </c>
    </row>
    <row r="10" spans="1:238" thickBot="1">
      <c r="A10" s="3">
        <v>30</v>
      </c>
      <c r="B10" s="3">
        <v>37467.51</v>
      </c>
      <c r="C10" s="3">
        <v>1423678889</v>
      </c>
      <c r="D10" s="2">
        <f t="shared" si="5"/>
        <v>19864583.39989996</v>
      </c>
      <c r="E10" s="2">
        <f t="shared" si="0"/>
        <v>0.12489170000000001</v>
      </c>
      <c r="F10" s="2">
        <f t="shared" si="6"/>
        <v>36273.041985311283</v>
      </c>
      <c r="G10" s="2">
        <f t="shared" si="7"/>
        <v>38661.978014688721</v>
      </c>
      <c r="H10" s="2">
        <f t="shared" si="8"/>
        <v>0.12091013995103761</v>
      </c>
      <c r="I10" s="2">
        <f t="shared" si="9"/>
        <v>0.12887326004896241</v>
      </c>
      <c r="K10" s="3">
        <v>10000</v>
      </c>
      <c r="L10" s="3">
        <v>100000000</v>
      </c>
      <c r="N10" s="3">
        <v>0</v>
      </c>
      <c r="O10" s="3">
        <v>0</v>
      </c>
      <c r="P10" s="3">
        <v>1629.77</v>
      </c>
      <c r="Q10" s="3">
        <v>2695080.83</v>
      </c>
      <c r="R10" s="2">
        <f t="shared" si="10"/>
        <v>38930.577100000344</v>
      </c>
      <c r="S10" s="2">
        <f t="shared" si="11"/>
        <v>0.16297700000000001</v>
      </c>
      <c r="T10" s="2">
        <f t="shared" si="1"/>
        <v>1606.1219566575564</v>
      </c>
      <c r="U10" s="2">
        <f t="shared" si="2"/>
        <v>1653.4180433424435</v>
      </c>
      <c r="V10" s="2">
        <f t="shared" si="12"/>
        <v>0.79205900000000007</v>
      </c>
      <c r="W10" s="2">
        <f t="shared" si="13"/>
        <v>0.12499170000000004</v>
      </c>
      <c r="X10" s="3">
        <v>7920.59</v>
      </c>
      <c r="Y10" s="3">
        <v>262502.49</v>
      </c>
      <c r="Z10" s="3">
        <v>36464.879999999997</v>
      </c>
      <c r="AA10" s="3">
        <v>1348894941</v>
      </c>
      <c r="AB10" s="2"/>
      <c r="AC10" s="5"/>
      <c r="AD10" s="5"/>
      <c r="AF10" s="3">
        <v>44.222825729999997</v>
      </c>
      <c r="AG10" s="7">
        <v>3.4259259259259263E-4</v>
      </c>
      <c r="AH10" s="3">
        <v>1</v>
      </c>
      <c r="AI10" s="3">
        <v>1</v>
      </c>
      <c r="AJ10" s="3">
        <v>1.1200000000000001</v>
      </c>
      <c r="AK10" s="3">
        <v>1.36</v>
      </c>
      <c r="AL10" s="3">
        <v>1.39</v>
      </c>
      <c r="AM10" s="3">
        <v>2.4700000000000002</v>
      </c>
      <c r="AN10" s="3">
        <v>1.49</v>
      </c>
      <c r="AO10" s="3">
        <v>3.11</v>
      </c>
      <c r="AP10" s="3">
        <v>1.59</v>
      </c>
      <c r="AQ10" s="3">
        <v>3.55</v>
      </c>
      <c r="AR10" s="3">
        <v>1.72</v>
      </c>
      <c r="AS10" s="3">
        <v>4.18</v>
      </c>
      <c r="AT10" s="3">
        <v>2.0699999999999998</v>
      </c>
      <c r="AU10" s="3">
        <v>6.45</v>
      </c>
      <c r="AV10" s="3">
        <v>2.3199999999999998</v>
      </c>
      <c r="AW10" s="3">
        <v>8.18</v>
      </c>
      <c r="AX10" s="3">
        <v>2.94</v>
      </c>
      <c r="AY10" s="3">
        <v>13.88</v>
      </c>
      <c r="AZ10" s="3">
        <v>3.45</v>
      </c>
      <c r="BA10" s="3">
        <v>17.91</v>
      </c>
      <c r="BB10" s="3">
        <v>4.67</v>
      </c>
      <c r="BC10" s="3">
        <v>33.39</v>
      </c>
      <c r="BD10" s="3">
        <v>6.13</v>
      </c>
      <c r="BE10" s="3">
        <v>56.65</v>
      </c>
      <c r="BF10" s="3">
        <v>8.1</v>
      </c>
      <c r="BG10" s="3">
        <v>116.34</v>
      </c>
      <c r="BH10" s="3">
        <v>13.36</v>
      </c>
      <c r="BI10" s="3">
        <v>302.95999999999998</v>
      </c>
      <c r="BJ10" s="3">
        <v>21.474747470000001</v>
      </c>
      <c r="BK10" s="3">
        <v>677.83838379999997</v>
      </c>
      <c r="BL10" s="3">
        <v>35.636363639999999</v>
      </c>
      <c r="BM10" s="3">
        <v>1979.353535</v>
      </c>
      <c r="BN10" s="3">
        <v>121.94444439999999</v>
      </c>
      <c r="BO10" s="3">
        <v>22948.233329999999</v>
      </c>
      <c r="CH10" s="3">
        <v>2.87</v>
      </c>
      <c r="CI10" s="3">
        <v>12.53</v>
      </c>
      <c r="CJ10" s="3">
        <v>13.21</v>
      </c>
      <c r="CK10" s="3">
        <v>341.83</v>
      </c>
      <c r="CL10" s="3">
        <v>23.2</v>
      </c>
      <c r="CM10" s="3">
        <v>1191.74</v>
      </c>
      <c r="CN10" s="3">
        <v>26.48</v>
      </c>
      <c r="CO10" s="3">
        <v>1570.86</v>
      </c>
      <c r="CP10" s="3">
        <v>29.99</v>
      </c>
      <c r="CQ10" s="3">
        <v>1863.51</v>
      </c>
      <c r="CR10" s="3">
        <v>34.83</v>
      </c>
      <c r="CS10" s="3">
        <v>2353.75</v>
      </c>
      <c r="CT10" s="3">
        <v>45.32</v>
      </c>
      <c r="CU10" s="3">
        <v>3967.96</v>
      </c>
      <c r="CV10" s="3">
        <v>53.1</v>
      </c>
      <c r="CW10" s="3">
        <v>5259.3</v>
      </c>
      <c r="CX10" s="3">
        <v>71.709999999999994</v>
      </c>
      <c r="CY10" s="3">
        <v>9870.59</v>
      </c>
      <c r="CZ10" s="3">
        <v>86.37</v>
      </c>
      <c r="DA10" s="3">
        <v>12912.07</v>
      </c>
      <c r="DB10" s="3">
        <v>123.31</v>
      </c>
      <c r="DC10" s="3">
        <v>25810.91</v>
      </c>
      <c r="DD10" s="3">
        <v>167.09</v>
      </c>
      <c r="DE10" s="3">
        <v>45123.69</v>
      </c>
      <c r="DF10" s="3">
        <v>226.06</v>
      </c>
      <c r="DG10" s="3">
        <v>97008.2</v>
      </c>
      <c r="DH10" s="3">
        <v>385.3</v>
      </c>
      <c r="DI10" s="3">
        <v>261661.9</v>
      </c>
      <c r="DJ10" s="3">
        <v>629.69696969999995</v>
      </c>
      <c r="DK10" s="3">
        <v>592530.72730000003</v>
      </c>
      <c r="DL10" s="3">
        <v>1055.0202019999999</v>
      </c>
      <c r="DM10" s="3">
        <v>1752540.4950000001</v>
      </c>
      <c r="DN10" s="3">
        <v>3643.2666669999999</v>
      </c>
      <c r="DO10" s="3">
        <v>20546418.02</v>
      </c>
      <c r="DP10" s="2">
        <f t="shared" si="14"/>
        <v>7273026.0131267123</v>
      </c>
      <c r="DQ10" s="5">
        <f t="shared" si="3"/>
        <v>2881.4137937970631</v>
      </c>
      <c r="DR10" s="5">
        <f t="shared" si="4"/>
        <v>4405.1195402029371</v>
      </c>
      <c r="EH10" s="3">
        <v>0.82697598999999999</v>
      </c>
      <c r="EI10" s="3">
        <v>0.90590758999999998</v>
      </c>
      <c r="EJ10" s="3">
        <v>0.92119134000000003</v>
      </c>
      <c r="EK10" s="3">
        <v>0.92439205000000002</v>
      </c>
      <c r="EL10" s="3">
        <v>0.92820179999999997</v>
      </c>
      <c r="EM10" s="3">
        <v>0.93295494000000001</v>
      </c>
      <c r="EN10" s="3">
        <v>0.93610819000000001</v>
      </c>
      <c r="EO10" s="3">
        <v>0.93901456999999999</v>
      </c>
      <c r="EP10" s="3">
        <v>0.94276791000000004</v>
      </c>
      <c r="EQ10" s="3">
        <v>0.94604007000000001</v>
      </c>
      <c r="ER10" s="3">
        <v>0.95039759000000001</v>
      </c>
      <c r="ES10" s="3">
        <v>0.95419202000000003</v>
      </c>
      <c r="ET10" s="3">
        <v>0.95703775000000002</v>
      </c>
      <c r="EU10" s="3">
        <v>0.96071887</v>
      </c>
      <c r="EV10" s="3">
        <v>0.96457957999999999</v>
      </c>
      <c r="EW10" s="3">
        <v>0.96752472</v>
      </c>
      <c r="EX10" s="3">
        <v>0.97100922999999995</v>
      </c>
      <c r="FG10" s="3">
        <v>100</v>
      </c>
      <c r="FH10" s="3">
        <v>100</v>
      </c>
      <c r="FI10" s="3">
        <v>100</v>
      </c>
      <c r="FJ10" s="3">
        <v>100</v>
      </c>
      <c r="FK10" s="3">
        <v>100</v>
      </c>
      <c r="FL10" s="3">
        <v>100</v>
      </c>
      <c r="FM10" s="3">
        <v>100</v>
      </c>
      <c r="FN10" s="3">
        <v>100</v>
      </c>
      <c r="FO10" s="3">
        <v>100</v>
      </c>
      <c r="FP10" s="3">
        <v>100</v>
      </c>
      <c r="FQ10" s="3">
        <v>100</v>
      </c>
      <c r="FR10" s="3">
        <v>100</v>
      </c>
      <c r="FS10" s="3">
        <v>100</v>
      </c>
      <c r="FT10" s="3">
        <v>100</v>
      </c>
      <c r="FU10" s="3">
        <v>99</v>
      </c>
      <c r="FV10" s="3">
        <v>99</v>
      </c>
      <c r="FW10" s="3">
        <v>90</v>
      </c>
      <c r="GF10" s="3">
        <v>100226.84</v>
      </c>
      <c r="GG10" s="3">
        <v>85606.52</v>
      </c>
      <c r="GH10" s="3">
        <v>75961.570000000007</v>
      </c>
      <c r="GI10" s="3">
        <v>73277.740000000005</v>
      </c>
      <c r="GJ10" s="3">
        <v>70138.33</v>
      </c>
      <c r="GK10" s="3">
        <v>66565.070000000007</v>
      </c>
      <c r="GL10" s="3">
        <v>62526.38</v>
      </c>
      <c r="GM10" s="3">
        <v>58045.51</v>
      </c>
      <c r="GN10" s="3">
        <v>53022.99</v>
      </c>
      <c r="GO10" s="3">
        <v>47041.23</v>
      </c>
      <c r="GP10" s="3">
        <v>40244.99</v>
      </c>
      <c r="GQ10" s="3">
        <v>32943.43</v>
      </c>
      <c r="GR10" s="3">
        <v>25696.68</v>
      </c>
      <c r="GS10" s="3">
        <v>18425.95</v>
      </c>
      <c r="GT10" s="3">
        <v>11108.21212</v>
      </c>
      <c r="GU10" s="3">
        <v>4667.3434340000003</v>
      </c>
      <c r="GV10" s="3">
        <v>629.8666667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2">
        <v>0</v>
      </c>
      <c r="HN10" s="5">
        <v>0</v>
      </c>
      <c r="HO10" s="5"/>
      <c r="HP10" s="3">
        <v>29.472875210000002</v>
      </c>
      <c r="HQ10" s="3">
        <v>868.68319580000002</v>
      </c>
      <c r="HR10" s="2">
        <f t="shared" si="15"/>
        <v>3.2822655767404285E-2</v>
      </c>
      <c r="HS10" s="5">
        <f t="shared" si="16"/>
        <v>29.451161369124478</v>
      </c>
      <c r="HT10" s="5">
        <f t="shared" si="17"/>
        <v>29.494589050875526</v>
      </c>
      <c r="HU10" s="5"/>
      <c r="HV10" s="7">
        <v>4.0509259259259258E-5</v>
      </c>
      <c r="HW10" s="7">
        <v>3.5879629629629629E-5</v>
      </c>
      <c r="HX10" s="7">
        <v>3.3564814814814815E-5</v>
      </c>
      <c r="HY10" s="7">
        <v>3.3564814814814815E-5</v>
      </c>
      <c r="HZ10" s="7">
        <v>3.3564814814814815E-5</v>
      </c>
      <c r="IA10" s="7">
        <v>3.3564814814814815E-5</v>
      </c>
      <c r="IB10" s="7">
        <v>3.3564814814814815E-5</v>
      </c>
      <c r="IC10" s="3">
        <v>3.3564814814814815E-5</v>
      </c>
      <c r="ID10" s="3">
        <v>3.2407407407407408E-5</v>
      </c>
    </row>
    <row r="11" spans="1:238" thickBot="1">
      <c r="A11" s="3">
        <v>35</v>
      </c>
      <c r="B11" s="3">
        <v>46318.27</v>
      </c>
      <c r="C11" s="3">
        <v>2178353188</v>
      </c>
      <c r="D11" s="2">
        <f t="shared" si="5"/>
        <v>32971052.207100391</v>
      </c>
      <c r="E11" s="2">
        <f t="shared" si="0"/>
        <v>0.13233791428571429</v>
      </c>
      <c r="F11" s="2">
        <f t="shared" si="6"/>
        <v>44779.402606842683</v>
      </c>
      <c r="G11" s="2">
        <f t="shared" si="7"/>
        <v>47857.137393157311</v>
      </c>
      <c r="H11" s="2">
        <f t="shared" si="8"/>
        <v>0.12794115030526482</v>
      </c>
      <c r="I11" s="2">
        <f t="shared" si="9"/>
        <v>0.13673467826616376</v>
      </c>
      <c r="K11" s="3">
        <v>10000</v>
      </c>
      <c r="L11" s="3">
        <v>100000000</v>
      </c>
      <c r="N11" s="3">
        <v>0</v>
      </c>
      <c r="O11" s="3">
        <v>0</v>
      </c>
      <c r="P11" s="3">
        <v>1759.64</v>
      </c>
      <c r="Q11" s="3">
        <v>3151975.3</v>
      </c>
      <c r="R11" s="2">
        <f t="shared" si="10"/>
        <v>55642.370399999432</v>
      </c>
      <c r="S11" s="2">
        <f t="shared" si="11"/>
        <v>0.17596400000000001</v>
      </c>
      <c r="T11" s="2">
        <f t="shared" si="1"/>
        <v>1731.3682557608854</v>
      </c>
      <c r="U11" s="2">
        <f t="shared" si="2"/>
        <v>1787.9117442391148</v>
      </c>
      <c r="V11" s="2">
        <f t="shared" si="12"/>
        <v>0.77333300000000005</v>
      </c>
      <c r="W11" s="2">
        <f t="shared" si="13"/>
        <v>0.13243791428571439</v>
      </c>
      <c r="X11" s="3">
        <v>7733.33</v>
      </c>
      <c r="Y11" s="3">
        <v>303646.73</v>
      </c>
      <c r="Z11" s="3">
        <v>45149.84</v>
      </c>
      <c r="AA11" s="3">
        <v>2070509130</v>
      </c>
      <c r="AB11" s="2"/>
      <c r="AC11" s="5"/>
      <c r="AD11" s="5"/>
      <c r="AF11" s="3">
        <v>43.727219429999998</v>
      </c>
      <c r="AG11" s="7">
        <v>3.9236111111111107E-4</v>
      </c>
      <c r="AH11" s="3">
        <v>1</v>
      </c>
      <c r="AI11" s="3">
        <v>1</v>
      </c>
      <c r="AJ11" s="3">
        <v>1.08</v>
      </c>
      <c r="AK11" s="3">
        <v>1.26</v>
      </c>
      <c r="AL11" s="3">
        <v>1.37</v>
      </c>
      <c r="AM11" s="3">
        <v>2.29</v>
      </c>
      <c r="AN11" s="3">
        <v>1.54</v>
      </c>
      <c r="AO11" s="3">
        <v>3.34</v>
      </c>
      <c r="AP11" s="3">
        <v>1.71</v>
      </c>
      <c r="AQ11" s="3">
        <v>4.05</v>
      </c>
      <c r="AR11" s="3">
        <v>1.85</v>
      </c>
      <c r="AS11" s="3">
        <v>4.7699999999999996</v>
      </c>
      <c r="AT11" s="3">
        <v>2.19</v>
      </c>
      <c r="AU11" s="3">
        <v>6.75</v>
      </c>
      <c r="AV11" s="3">
        <v>2.37</v>
      </c>
      <c r="AW11" s="3">
        <v>7.99</v>
      </c>
      <c r="AX11" s="3">
        <v>2.94</v>
      </c>
      <c r="AY11" s="3">
        <v>14.8</v>
      </c>
      <c r="AZ11" s="3">
        <v>3.61</v>
      </c>
      <c r="BA11" s="3">
        <v>21.39</v>
      </c>
      <c r="BB11" s="3">
        <v>4.58</v>
      </c>
      <c r="BC11" s="3">
        <v>45.06</v>
      </c>
      <c r="BD11" s="3">
        <v>6.02</v>
      </c>
      <c r="BE11" s="3">
        <v>69.239999999999995</v>
      </c>
      <c r="BF11" s="3">
        <v>8.09</v>
      </c>
      <c r="BG11" s="3">
        <v>118.01</v>
      </c>
      <c r="BH11" s="3">
        <v>10.35</v>
      </c>
      <c r="BI11" s="3">
        <v>180.59</v>
      </c>
      <c r="BJ11" s="3">
        <v>15.81</v>
      </c>
      <c r="BK11" s="3">
        <v>390.17</v>
      </c>
      <c r="BL11" s="3">
        <v>31.050505050000002</v>
      </c>
      <c r="BM11" s="3">
        <v>1700.6262630000001</v>
      </c>
      <c r="BN11" s="3">
        <v>113.4516129</v>
      </c>
      <c r="BO11" s="3">
        <v>23638.376339999999</v>
      </c>
      <c r="CH11" s="3">
        <v>2.66</v>
      </c>
      <c r="CI11" s="3">
        <v>10.42</v>
      </c>
      <c r="CJ11" s="3">
        <v>12.99</v>
      </c>
      <c r="CK11" s="3">
        <v>330.69</v>
      </c>
      <c r="CL11" s="3">
        <v>27.42</v>
      </c>
      <c r="CM11" s="3">
        <v>1262.92</v>
      </c>
      <c r="CN11" s="3">
        <v>34.08</v>
      </c>
      <c r="CO11" s="3">
        <v>2418.64</v>
      </c>
      <c r="CP11" s="3">
        <v>40.520000000000003</v>
      </c>
      <c r="CQ11" s="3">
        <v>3157.56</v>
      </c>
      <c r="CR11" s="3">
        <v>45.55</v>
      </c>
      <c r="CS11" s="3">
        <v>3832.63</v>
      </c>
      <c r="CT11" s="3">
        <v>59.09</v>
      </c>
      <c r="CU11" s="3">
        <v>5988.85</v>
      </c>
      <c r="CV11" s="3">
        <v>65.41</v>
      </c>
      <c r="CW11" s="3">
        <v>7229.49</v>
      </c>
      <c r="CX11" s="3">
        <v>85.7</v>
      </c>
      <c r="CY11" s="3">
        <v>14914.68</v>
      </c>
      <c r="CZ11" s="3">
        <v>108.05</v>
      </c>
      <c r="DA11" s="3">
        <v>22103.11</v>
      </c>
      <c r="DB11" s="3">
        <v>142.66999999999999</v>
      </c>
      <c r="DC11" s="3">
        <v>49886.27</v>
      </c>
      <c r="DD11" s="3">
        <v>191.75</v>
      </c>
      <c r="DE11" s="3">
        <v>76844.83</v>
      </c>
      <c r="DF11" s="3">
        <v>265.72000000000003</v>
      </c>
      <c r="DG11" s="3">
        <v>134446.94</v>
      </c>
      <c r="DH11" s="3">
        <v>345.5</v>
      </c>
      <c r="DI11" s="3">
        <v>208788.78</v>
      </c>
      <c r="DJ11" s="3">
        <v>536.41999999999996</v>
      </c>
      <c r="DK11" s="3">
        <v>459234.32</v>
      </c>
      <c r="DL11" s="3">
        <v>1068.262626</v>
      </c>
      <c r="DM11" s="3">
        <v>2042314.7879999999</v>
      </c>
      <c r="DN11" s="3">
        <v>3949</v>
      </c>
      <c r="DO11" s="3">
        <v>28476089.129999999</v>
      </c>
      <c r="DP11" s="2">
        <f t="shared" si="14"/>
        <v>12881488.129999999</v>
      </c>
      <c r="DQ11" s="5">
        <f t="shared" si="3"/>
        <v>2951.583981787865</v>
      </c>
      <c r="DR11" s="5">
        <f t="shared" si="4"/>
        <v>4946.416018212135</v>
      </c>
      <c r="EH11" s="3">
        <v>0.82674197000000005</v>
      </c>
      <c r="EI11" s="3">
        <v>0.90285187</v>
      </c>
      <c r="EJ11" s="3">
        <v>0.92131894999999997</v>
      </c>
      <c r="EK11" s="3">
        <v>0.92451077000000004</v>
      </c>
      <c r="EL11" s="3">
        <v>0.92886031999999996</v>
      </c>
      <c r="EM11" s="3">
        <v>0.93178371000000004</v>
      </c>
      <c r="EN11" s="3">
        <v>0.93844497999999998</v>
      </c>
      <c r="EO11" s="3">
        <v>0.94067911000000004</v>
      </c>
      <c r="EP11" s="3">
        <v>0.94379939000000002</v>
      </c>
      <c r="EQ11" s="3">
        <v>0.94760730999999998</v>
      </c>
      <c r="ER11" s="3">
        <v>0.95069539000000003</v>
      </c>
      <c r="ES11" s="3">
        <v>0.95505180999999995</v>
      </c>
      <c r="ET11" s="3">
        <v>0.95843725000000002</v>
      </c>
      <c r="EU11" s="3">
        <v>0.96148785999999997</v>
      </c>
      <c r="EV11" s="3">
        <v>0.96458973000000003</v>
      </c>
      <c r="EW11" s="3">
        <v>0.96772274000000003</v>
      </c>
      <c r="EX11" s="3">
        <v>0.97080491000000002</v>
      </c>
      <c r="FG11" s="3">
        <v>100</v>
      </c>
      <c r="FH11" s="3">
        <v>100</v>
      </c>
      <c r="FI11" s="3">
        <v>100</v>
      </c>
      <c r="FJ11" s="3">
        <v>100</v>
      </c>
      <c r="FK11" s="3">
        <v>100</v>
      </c>
      <c r="FL11" s="3">
        <v>100</v>
      </c>
      <c r="FM11" s="3">
        <v>100</v>
      </c>
      <c r="FN11" s="3">
        <v>100</v>
      </c>
      <c r="FO11" s="3">
        <v>100</v>
      </c>
      <c r="FP11" s="3">
        <v>100</v>
      </c>
      <c r="FQ11" s="3">
        <v>100</v>
      </c>
      <c r="FR11" s="3">
        <v>100</v>
      </c>
      <c r="FS11" s="3">
        <v>100</v>
      </c>
      <c r="FT11" s="3">
        <v>100</v>
      </c>
      <c r="FU11" s="3">
        <v>100</v>
      </c>
      <c r="FV11" s="3">
        <v>99</v>
      </c>
      <c r="FW11" s="3">
        <v>93</v>
      </c>
      <c r="GF11" s="3">
        <v>145206.24</v>
      </c>
      <c r="GG11" s="3">
        <v>126173.1</v>
      </c>
      <c r="GH11" s="3">
        <v>113545.97</v>
      </c>
      <c r="GI11" s="3">
        <v>110003.4</v>
      </c>
      <c r="GJ11" s="3">
        <v>105842.82</v>
      </c>
      <c r="GK11" s="3">
        <v>101066.53</v>
      </c>
      <c r="GL11" s="3">
        <v>95563.27</v>
      </c>
      <c r="GM11" s="3">
        <v>89368.6</v>
      </c>
      <c r="GN11" s="3">
        <v>82327.509999999995</v>
      </c>
      <c r="GO11" s="3">
        <v>73801.86</v>
      </c>
      <c r="GP11" s="3">
        <v>64018.03</v>
      </c>
      <c r="GQ11" s="3">
        <v>53121.39</v>
      </c>
      <c r="GR11" s="3">
        <v>42119.82</v>
      </c>
      <c r="GS11" s="3">
        <v>30752.09</v>
      </c>
      <c r="GT11" s="3">
        <v>18914.509999999998</v>
      </c>
      <c r="GU11" s="3">
        <v>8175.5252529999998</v>
      </c>
      <c r="GV11" s="3">
        <v>1076.0645159999999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2">
        <v>0</v>
      </c>
      <c r="HN11" s="5">
        <v>0</v>
      </c>
      <c r="HO11" s="5"/>
      <c r="HP11" s="3">
        <v>34.267678629999999</v>
      </c>
      <c r="HQ11" s="3">
        <v>1174.3201160000001</v>
      </c>
      <c r="HR11" s="2">
        <f t="shared" si="15"/>
        <v>4.6317311041548237E-2</v>
      </c>
      <c r="HS11" s="5">
        <f t="shared" si="16"/>
        <v>34.241884465744306</v>
      </c>
      <c r="HT11" s="5">
        <f t="shared" si="17"/>
        <v>34.293472794255692</v>
      </c>
      <c r="HU11" s="5"/>
      <c r="HV11" s="7">
        <v>4.6296296296296294E-5</v>
      </c>
      <c r="HW11" s="7">
        <v>4.0509259259259258E-5</v>
      </c>
      <c r="HX11" s="7">
        <v>3.8194444444444444E-5</v>
      </c>
      <c r="HY11" s="7">
        <v>3.8194444444444444E-5</v>
      </c>
      <c r="HZ11" s="7">
        <v>3.8194444444444444E-5</v>
      </c>
      <c r="IA11" s="7">
        <v>3.8194444444444444E-5</v>
      </c>
      <c r="IB11" s="7">
        <v>3.8194444444444444E-5</v>
      </c>
      <c r="IC11" s="3">
        <v>3.8194444444444444E-5</v>
      </c>
      <c r="ID11" s="3">
        <v>3.7037037037037037E-5</v>
      </c>
    </row>
    <row r="12" spans="1:238" thickBot="1">
      <c r="A12" s="3">
        <v>40</v>
      </c>
      <c r="B12" s="3">
        <v>59135.13</v>
      </c>
      <c r="C12" s="3">
        <v>3562428972</v>
      </c>
      <c r="D12" s="2">
        <f t="shared" si="5"/>
        <v>65465371.88310051</v>
      </c>
      <c r="E12" s="2">
        <f t="shared" si="0"/>
        <v>0.14783782500000001</v>
      </c>
      <c r="F12" s="2">
        <f t="shared" si="6"/>
        <v>56966.723933292975</v>
      </c>
      <c r="G12" s="2">
        <f t="shared" si="7"/>
        <v>61303.53606670702</v>
      </c>
      <c r="H12" s="2">
        <f t="shared" si="8"/>
        <v>0.14241680983323243</v>
      </c>
      <c r="I12" s="2">
        <f t="shared" si="9"/>
        <v>0.15325884016676755</v>
      </c>
      <c r="K12" s="3">
        <v>10000</v>
      </c>
      <c r="L12" s="3">
        <v>100000000</v>
      </c>
      <c r="N12" s="3">
        <v>0</v>
      </c>
      <c r="O12" s="3">
        <v>0</v>
      </c>
      <c r="P12" s="3">
        <v>2034.43</v>
      </c>
      <c r="Q12" s="3">
        <v>4226415.91</v>
      </c>
      <c r="R12" s="2">
        <f t="shared" si="10"/>
        <v>87510.4850999997</v>
      </c>
      <c r="S12" s="2">
        <f t="shared" si="11"/>
        <v>0.20344300000000001</v>
      </c>
      <c r="T12" s="2">
        <f t="shared" si="1"/>
        <v>1998.9748083298866</v>
      </c>
      <c r="U12" s="2">
        <f t="shared" si="2"/>
        <v>2069.8851916701133</v>
      </c>
      <c r="V12" s="2">
        <f t="shared" si="12"/>
        <v>0.74185600000000007</v>
      </c>
      <c r="W12" s="2">
        <f t="shared" si="13"/>
        <v>0.14793782499999997</v>
      </c>
      <c r="X12" s="3">
        <v>7418.56</v>
      </c>
      <c r="Y12" s="3">
        <v>340824.87</v>
      </c>
      <c r="Z12" s="3">
        <v>57902.47</v>
      </c>
      <c r="AA12" s="3">
        <v>3417024294</v>
      </c>
      <c r="AB12" s="2"/>
      <c r="AC12" s="5"/>
      <c r="AD12" s="5"/>
      <c r="AF12" s="3">
        <v>43.072421769999998</v>
      </c>
      <c r="AG12" s="7">
        <v>4.5254629629629632E-4</v>
      </c>
      <c r="AH12" s="3">
        <v>1</v>
      </c>
      <c r="AI12" s="3">
        <v>1</v>
      </c>
      <c r="AJ12" s="3">
        <v>1.04</v>
      </c>
      <c r="AK12" s="3">
        <v>1.1200000000000001</v>
      </c>
      <c r="AL12" s="3">
        <v>1.26</v>
      </c>
      <c r="AM12" s="3">
        <v>1.92</v>
      </c>
      <c r="AN12" s="3">
        <v>1.34</v>
      </c>
      <c r="AO12" s="3">
        <v>2.2000000000000002</v>
      </c>
      <c r="AP12" s="3">
        <v>1.45</v>
      </c>
      <c r="AQ12" s="3">
        <v>2.59</v>
      </c>
      <c r="AR12" s="3">
        <v>1.58</v>
      </c>
      <c r="AS12" s="3">
        <v>3.12</v>
      </c>
      <c r="AT12" s="3">
        <v>1.83</v>
      </c>
      <c r="AU12" s="3">
        <v>4.3899999999999997</v>
      </c>
      <c r="AV12" s="3">
        <v>2.02</v>
      </c>
      <c r="AW12" s="3">
        <v>5.74</v>
      </c>
      <c r="AX12" s="3">
        <v>2.42</v>
      </c>
      <c r="AY12" s="3">
        <v>8.4600000000000009</v>
      </c>
      <c r="AZ12" s="3">
        <v>2.99</v>
      </c>
      <c r="BA12" s="3">
        <v>12.97</v>
      </c>
      <c r="BB12" s="3">
        <v>4.0599999999999996</v>
      </c>
      <c r="BC12" s="3">
        <v>26</v>
      </c>
      <c r="BD12" s="3">
        <v>5.09</v>
      </c>
      <c r="BE12" s="3">
        <v>44.61</v>
      </c>
      <c r="BF12" s="3">
        <v>6.85</v>
      </c>
      <c r="BG12" s="3">
        <v>82.19</v>
      </c>
      <c r="BH12" s="3">
        <v>9.94</v>
      </c>
      <c r="BI12" s="3">
        <v>200.54</v>
      </c>
      <c r="BJ12" s="3">
        <v>16.809999999999999</v>
      </c>
      <c r="BK12" s="3">
        <v>598.03</v>
      </c>
      <c r="BL12" s="3">
        <v>32.17</v>
      </c>
      <c r="BM12" s="3">
        <v>1679.21</v>
      </c>
      <c r="BN12" s="3">
        <v>124.61290320000001</v>
      </c>
      <c r="BO12" s="3">
        <v>23369.408599999999</v>
      </c>
      <c r="CH12" s="3">
        <v>2.79</v>
      </c>
      <c r="CI12" s="3">
        <v>13.11</v>
      </c>
      <c r="CJ12" s="3">
        <v>13.35</v>
      </c>
      <c r="CK12" s="3">
        <v>313.95</v>
      </c>
      <c r="CL12" s="3">
        <v>27.42</v>
      </c>
      <c r="CM12" s="3">
        <v>1435.74</v>
      </c>
      <c r="CN12" s="3">
        <v>30.99</v>
      </c>
      <c r="CO12" s="3">
        <v>1732.21</v>
      </c>
      <c r="CP12" s="3">
        <v>35.409999999999997</v>
      </c>
      <c r="CQ12" s="3">
        <v>2195.81</v>
      </c>
      <c r="CR12" s="3">
        <v>41.74</v>
      </c>
      <c r="CS12" s="3">
        <v>2916.24</v>
      </c>
      <c r="CT12" s="3">
        <v>52.48</v>
      </c>
      <c r="CU12" s="3">
        <v>4592.9399999999996</v>
      </c>
      <c r="CV12" s="3">
        <v>60.23</v>
      </c>
      <c r="CW12" s="3">
        <v>6435.39</v>
      </c>
      <c r="CX12" s="3">
        <v>75.959999999999994</v>
      </c>
      <c r="CY12" s="3">
        <v>10005.92</v>
      </c>
      <c r="CZ12" s="3">
        <v>98.46</v>
      </c>
      <c r="DA12" s="3">
        <v>16354.08</v>
      </c>
      <c r="DB12" s="3">
        <v>143.5</v>
      </c>
      <c r="DC12" s="3">
        <v>36119.800000000003</v>
      </c>
      <c r="DD12" s="3">
        <v>186.63</v>
      </c>
      <c r="DE12" s="3">
        <v>65571.210000000006</v>
      </c>
      <c r="DF12" s="3">
        <v>255.82</v>
      </c>
      <c r="DG12" s="3">
        <v>121641.02</v>
      </c>
      <c r="DH12" s="3">
        <v>378.35</v>
      </c>
      <c r="DI12" s="3">
        <v>306402.59000000003</v>
      </c>
      <c r="DJ12" s="3">
        <v>653.26</v>
      </c>
      <c r="DK12" s="3">
        <v>930087.1</v>
      </c>
      <c r="DL12" s="3">
        <v>1268.5899999999999</v>
      </c>
      <c r="DM12" s="3">
        <v>2638652.67</v>
      </c>
      <c r="DN12" s="3">
        <v>4964.9892470000004</v>
      </c>
      <c r="DO12" s="3">
        <v>37189040.149999999</v>
      </c>
      <c r="DP12" s="2">
        <f t="shared" si="14"/>
        <v>12537921.927174367</v>
      </c>
      <c r="DQ12" s="5">
        <f t="shared" si="3"/>
        <v>3980.9643191656878</v>
      </c>
      <c r="DR12" s="5">
        <f t="shared" si="4"/>
        <v>5949.0141748343131</v>
      </c>
      <c r="EH12" s="3">
        <v>0.83158209999999999</v>
      </c>
      <c r="EI12" s="3">
        <v>0.90483572000000001</v>
      </c>
      <c r="EJ12" s="3">
        <v>0.92212037999999996</v>
      </c>
      <c r="EK12" s="3">
        <v>0.92635020999999995</v>
      </c>
      <c r="EL12" s="3">
        <v>0.92908369000000002</v>
      </c>
      <c r="EM12" s="3">
        <v>0.93216306999999998</v>
      </c>
      <c r="EN12" s="3">
        <v>0.93729083000000002</v>
      </c>
      <c r="EO12" s="3">
        <v>0.93979568999999996</v>
      </c>
      <c r="EP12" s="3">
        <v>0.94335396999999999</v>
      </c>
      <c r="EQ12" s="3">
        <v>0.94599295000000005</v>
      </c>
      <c r="ER12" s="3">
        <v>0.95106272999999997</v>
      </c>
      <c r="ES12" s="3">
        <v>0.95452285000000003</v>
      </c>
      <c r="ET12" s="3">
        <v>0.95806166999999998</v>
      </c>
      <c r="EU12" s="3">
        <v>0.96077338000000001</v>
      </c>
      <c r="EV12" s="3">
        <v>0.96399497000000001</v>
      </c>
      <c r="EW12" s="3">
        <v>0.96779665999999998</v>
      </c>
      <c r="EX12" s="3">
        <v>0.97114025999999998</v>
      </c>
      <c r="FG12" s="3">
        <v>100</v>
      </c>
      <c r="FH12" s="3">
        <v>100</v>
      </c>
      <c r="FI12" s="3">
        <v>100</v>
      </c>
      <c r="FJ12" s="3">
        <v>100</v>
      </c>
      <c r="FK12" s="3">
        <v>100</v>
      </c>
      <c r="FL12" s="3">
        <v>100</v>
      </c>
      <c r="FM12" s="3">
        <v>100</v>
      </c>
      <c r="FN12" s="3">
        <v>100</v>
      </c>
      <c r="FO12" s="3">
        <v>100</v>
      </c>
      <c r="FP12" s="3">
        <v>100</v>
      </c>
      <c r="FQ12" s="3">
        <v>100</v>
      </c>
      <c r="FR12" s="3">
        <v>100</v>
      </c>
      <c r="FS12" s="3">
        <v>100</v>
      </c>
      <c r="FT12" s="3">
        <v>100</v>
      </c>
      <c r="FU12" s="3">
        <v>100</v>
      </c>
      <c r="FV12" s="3">
        <v>100</v>
      </c>
      <c r="FW12" s="3">
        <v>93</v>
      </c>
      <c r="GF12" s="3">
        <v>202784.53</v>
      </c>
      <c r="GG12" s="3">
        <v>178618.34</v>
      </c>
      <c r="GH12" s="3">
        <v>162278.16</v>
      </c>
      <c r="GI12" s="3">
        <v>157660.6</v>
      </c>
      <c r="GJ12" s="3">
        <v>152191.63</v>
      </c>
      <c r="GK12" s="3">
        <v>145815.45000000001</v>
      </c>
      <c r="GL12" s="3">
        <v>138468.70000000001</v>
      </c>
      <c r="GM12" s="3">
        <v>130171.85</v>
      </c>
      <c r="GN12" s="3">
        <v>120639.63</v>
      </c>
      <c r="GO12" s="3">
        <v>108902.84</v>
      </c>
      <c r="GP12" s="3">
        <v>94985.2</v>
      </c>
      <c r="GQ12" s="3">
        <v>79359.48</v>
      </c>
      <c r="GR12" s="3">
        <v>63343.53</v>
      </c>
      <c r="GS12" s="3">
        <v>46459.39</v>
      </c>
      <c r="GT12" s="3">
        <v>28704.39</v>
      </c>
      <c r="GU12" s="3">
        <v>12303.71</v>
      </c>
      <c r="GV12" s="3">
        <v>1535.8709679999999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2">
        <v>0</v>
      </c>
      <c r="HN12" s="5">
        <v>0</v>
      </c>
      <c r="HO12" s="5"/>
      <c r="HP12" s="3">
        <v>39.20666713</v>
      </c>
      <c r="HQ12" s="3">
        <v>1537.2380889999999</v>
      </c>
      <c r="HR12" s="2">
        <f t="shared" si="15"/>
        <v>7.5341557377441859E-2</v>
      </c>
      <c r="HS12" s="5">
        <f t="shared" si="16"/>
        <v>39.173769312391293</v>
      </c>
      <c r="HT12" s="5">
        <f t="shared" si="17"/>
        <v>39.239564947608706</v>
      </c>
      <c r="HU12" s="5"/>
      <c r="HV12" s="7">
        <v>5.4398148148148151E-5</v>
      </c>
      <c r="HW12" s="7">
        <v>4.7453703703703694E-5</v>
      </c>
      <c r="HX12" s="7">
        <v>4.398148148148148E-5</v>
      </c>
      <c r="HY12" s="7">
        <v>4.398148148148148E-5</v>
      </c>
      <c r="HZ12" s="7">
        <v>4.398148148148148E-5</v>
      </c>
      <c r="IA12" s="7">
        <v>4.5138888888888887E-5</v>
      </c>
      <c r="IB12" s="7">
        <v>4.5138888888888887E-5</v>
      </c>
      <c r="IC12" s="3">
        <v>4.398148148148148E-5</v>
      </c>
      <c r="ID12" s="3">
        <v>4.2824074074074079E-5</v>
      </c>
    </row>
    <row r="13" spans="1:238" thickBot="1">
      <c r="A13" s="3">
        <v>45</v>
      </c>
      <c r="B13" s="3">
        <v>71984.13</v>
      </c>
      <c r="C13" s="3">
        <v>5262215924</v>
      </c>
      <c r="D13" s="2">
        <f t="shared" si="5"/>
        <v>80500952.143099785</v>
      </c>
      <c r="E13" s="2">
        <f t="shared" si="0"/>
        <v>0.15996473333333333</v>
      </c>
      <c r="F13" s="2">
        <f t="shared" si="6"/>
        <v>69579.57174811131</v>
      </c>
      <c r="G13" s="2">
        <f t="shared" si="7"/>
        <v>74388.6882518887</v>
      </c>
      <c r="H13" s="2">
        <f t="shared" si="8"/>
        <v>0.15462127055135846</v>
      </c>
      <c r="I13" s="2">
        <f t="shared" si="9"/>
        <v>0.16530819611530823</v>
      </c>
      <c r="K13" s="3">
        <v>10000</v>
      </c>
      <c r="L13" s="3">
        <v>100000000</v>
      </c>
      <c r="N13" s="3">
        <v>0</v>
      </c>
      <c r="O13" s="3">
        <v>0</v>
      </c>
      <c r="P13" s="3">
        <v>2187.19</v>
      </c>
      <c r="Q13" s="3">
        <v>4863143.8099999996</v>
      </c>
      <c r="R13" s="2">
        <f t="shared" si="10"/>
        <v>79343.713899998926</v>
      </c>
      <c r="S13" s="2">
        <f t="shared" si="11"/>
        <v>0.218719</v>
      </c>
      <c r="T13" s="2">
        <f t="shared" si="1"/>
        <v>2153.4297188780856</v>
      </c>
      <c r="U13" s="2">
        <f t="shared" si="2"/>
        <v>2220.9502811219145</v>
      </c>
      <c r="V13" s="2">
        <f t="shared" si="12"/>
        <v>0.716862</v>
      </c>
      <c r="W13" s="2">
        <f t="shared" si="13"/>
        <v>0.16006473333333338</v>
      </c>
      <c r="X13" s="3">
        <v>7168.62</v>
      </c>
      <c r="Y13" s="3">
        <v>377970.87</v>
      </c>
      <c r="Z13" s="3">
        <v>70466.33</v>
      </c>
      <c r="AA13" s="3">
        <v>5043980398</v>
      </c>
      <c r="AB13" s="2"/>
      <c r="AC13" s="5"/>
      <c r="AD13" s="5"/>
      <c r="AF13" s="3">
        <v>42.340162560000003</v>
      </c>
      <c r="AG13" s="7">
        <v>5.0462962962962961E-4</v>
      </c>
      <c r="AH13" s="3">
        <v>1</v>
      </c>
      <c r="AI13" s="3">
        <v>1</v>
      </c>
      <c r="AJ13" s="3">
        <v>1.03</v>
      </c>
      <c r="AK13" s="3">
        <v>1.0900000000000001</v>
      </c>
      <c r="AL13" s="3">
        <v>1.25</v>
      </c>
      <c r="AM13" s="3">
        <v>1.95</v>
      </c>
      <c r="AN13" s="3">
        <v>1.29</v>
      </c>
      <c r="AO13" s="3">
        <v>2.13</v>
      </c>
      <c r="AP13" s="3">
        <v>1.37</v>
      </c>
      <c r="AQ13" s="3">
        <v>2.4900000000000002</v>
      </c>
      <c r="AR13" s="3">
        <v>1.52</v>
      </c>
      <c r="AS13" s="3">
        <v>3.2</v>
      </c>
      <c r="AT13" s="3">
        <v>1.68</v>
      </c>
      <c r="AU13" s="3">
        <v>3.92</v>
      </c>
      <c r="AV13" s="3">
        <v>1.98</v>
      </c>
      <c r="AW13" s="3">
        <v>5.48</v>
      </c>
      <c r="AX13" s="3">
        <v>2.31</v>
      </c>
      <c r="AY13" s="3">
        <v>7.67</v>
      </c>
      <c r="AZ13" s="3">
        <v>2.52</v>
      </c>
      <c r="BA13" s="3">
        <v>9.16</v>
      </c>
      <c r="BB13" s="3">
        <v>3.41</v>
      </c>
      <c r="BC13" s="3">
        <v>19.27</v>
      </c>
      <c r="BD13" s="3">
        <v>4.5199999999999996</v>
      </c>
      <c r="BE13" s="3">
        <v>34.700000000000003</v>
      </c>
      <c r="BF13" s="3">
        <v>6.07</v>
      </c>
      <c r="BG13" s="3">
        <v>63.45</v>
      </c>
      <c r="BH13" s="3">
        <v>9.25</v>
      </c>
      <c r="BI13" s="3">
        <v>150.94999999999999</v>
      </c>
      <c r="BJ13" s="3">
        <v>15.34</v>
      </c>
      <c r="BK13" s="3">
        <v>448.42</v>
      </c>
      <c r="BL13" s="3">
        <v>28.01</v>
      </c>
      <c r="BM13" s="3">
        <v>1462.43</v>
      </c>
      <c r="BN13" s="3">
        <v>99.105263160000007</v>
      </c>
      <c r="BO13" s="3">
        <v>15151.315790000001</v>
      </c>
      <c r="CH13" s="3">
        <v>2.35</v>
      </c>
      <c r="CI13" s="3">
        <v>8.69</v>
      </c>
      <c r="CJ13" s="3">
        <v>12.3</v>
      </c>
      <c r="CK13" s="3">
        <v>283.26</v>
      </c>
      <c r="CL13" s="3">
        <v>28.65</v>
      </c>
      <c r="CM13" s="3">
        <v>1787.55</v>
      </c>
      <c r="CN13" s="3">
        <v>30.79</v>
      </c>
      <c r="CO13" s="3">
        <v>2067.71</v>
      </c>
      <c r="CP13" s="3">
        <v>35.39</v>
      </c>
      <c r="CQ13" s="3">
        <v>2641.43</v>
      </c>
      <c r="CR13" s="3">
        <v>44.67</v>
      </c>
      <c r="CS13" s="3">
        <v>4006.09</v>
      </c>
      <c r="CT13" s="3">
        <v>52.28</v>
      </c>
      <c r="CU13" s="3">
        <v>5299.4</v>
      </c>
      <c r="CV13" s="3">
        <v>66.569999999999993</v>
      </c>
      <c r="CW13" s="3">
        <v>7900.93</v>
      </c>
      <c r="CX13" s="3">
        <v>81.040000000000006</v>
      </c>
      <c r="CY13" s="3">
        <v>11337.66</v>
      </c>
      <c r="CZ13" s="3">
        <v>90.48</v>
      </c>
      <c r="DA13" s="3">
        <v>14014.32</v>
      </c>
      <c r="DB13" s="3">
        <v>129.61000000000001</v>
      </c>
      <c r="DC13" s="3">
        <v>32460.57</v>
      </c>
      <c r="DD13" s="3">
        <v>179.95</v>
      </c>
      <c r="DE13" s="3">
        <v>61419.21</v>
      </c>
      <c r="DF13" s="3">
        <v>250.14</v>
      </c>
      <c r="DG13" s="3">
        <v>116380.4</v>
      </c>
      <c r="DH13" s="3">
        <v>393.44</v>
      </c>
      <c r="DI13" s="3">
        <v>287003.09999999998</v>
      </c>
      <c r="DJ13" s="3">
        <v>668.69</v>
      </c>
      <c r="DK13" s="3">
        <v>878434.39</v>
      </c>
      <c r="DL13" s="3">
        <v>1237.78</v>
      </c>
      <c r="DM13" s="3">
        <v>2904137.64</v>
      </c>
      <c r="DN13" s="3">
        <v>4438.4315790000001</v>
      </c>
      <c r="DO13" s="3">
        <v>30490010.43</v>
      </c>
      <c r="DP13" s="2">
        <f t="shared" si="14"/>
        <v>10790335.548535567</v>
      </c>
      <c r="DQ13" s="5">
        <f t="shared" si="3"/>
        <v>3535.2179827443456</v>
      </c>
      <c r="DR13" s="5">
        <f t="shared" si="4"/>
        <v>5341.6451752556541</v>
      </c>
      <c r="EH13" s="3">
        <v>0.83010063000000001</v>
      </c>
      <c r="EI13" s="3">
        <v>0.90657036999999996</v>
      </c>
      <c r="EJ13" s="3">
        <v>0.92607720999999998</v>
      </c>
      <c r="EK13" s="3">
        <v>0.92741790999999996</v>
      </c>
      <c r="EL13" s="3">
        <v>0.93079436999999998</v>
      </c>
      <c r="EM13" s="3">
        <v>0.93423215000000004</v>
      </c>
      <c r="EN13" s="3">
        <v>0.93772292000000002</v>
      </c>
      <c r="EO13" s="3">
        <v>0.94251552000000005</v>
      </c>
      <c r="EP13" s="3">
        <v>0.94550738999999995</v>
      </c>
      <c r="EQ13" s="3">
        <v>0.94784723999999998</v>
      </c>
      <c r="ER13" s="3">
        <v>0.95125141999999996</v>
      </c>
      <c r="ES13" s="3">
        <v>0.95447243000000004</v>
      </c>
      <c r="ET13" s="3">
        <v>0.95736312999999995</v>
      </c>
      <c r="EU13" s="3">
        <v>0.96101592999999996</v>
      </c>
      <c r="EV13" s="3">
        <v>0.96412790000000004</v>
      </c>
      <c r="EW13" s="3">
        <v>0.96756215999999995</v>
      </c>
      <c r="EX13" s="3">
        <v>0.97108559999999999</v>
      </c>
      <c r="FG13" s="3">
        <v>100</v>
      </c>
      <c r="FH13" s="3">
        <v>100</v>
      </c>
      <c r="FI13" s="3">
        <v>100</v>
      </c>
      <c r="FJ13" s="3">
        <v>100</v>
      </c>
      <c r="FK13" s="3">
        <v>100</v>
      </c>
      <c r="FL13" s="3">
        <v>100</v>
      </c>
      <c r="FM13" s="3">
        <v>100</v>
      </c>
      <c r="FN13" s="3">
        <v>100</v>
      </c>
      <c r="FO13" s="3">
        <v>100</v>
      </c>
      <c r="FP13" s="3">
        <v>100</v>
      </c>
      <c r="FQ13" s="3">
        <v>100</v>
      </c>
      <c r="FR13" s="3">
        <v>100</v>
      </c>
      <c r="FS13" s="3">
        <v>100</v>
      </c>
      <c r="FT13" s="3">
        <v>100</v>
      </c>
      <c r="FU13" s="3">
        <v>100</v>
      </c>
      <c r="FV13" s="3">
        <v>100</v>
      </c>
      <c r="FW13" s="3">
        <v>95</v>
      </c>
      <c r="GF13" s="3">
        <v>273060.84000000003</v>
      </c>
      <c r="GG13" s="3">
        <v>242812.46</v>
      </c>
      <c r="GH13" s="3">
        <v>222305.28</v>
      </c>
      <c r="GI13" s="3">
        <v>216506.39</v>
      </c>
      <c r="GJ13" s="3">
        <v>209610.4</v>
      </c>
      <c r="GK13" s="3">
        <v>201492.03</v>
      </c>
      <c r="GL13" s="3">
        <v>192077.08</v>
      </c>
      <c r="GM13" s="3">
        <v>181448.06</v>
      </c>
      <c r="GN13" s="3">
        <v>169021.96</v>
      </c>
      <c r="GO13" s="3">
        <v>153633.49</v>
      </c>
      <c r="GP13" s="3">
        <v>134857.93</v>
      </c>
      <c r="GQ13" s="3">
        <v>113592.82</v>
      </c>
      <c r="GR13" s="3">
        <v>91136.16</v>
      </c>
      <c r="GS13" s="3">
        <v>67165.72</v>
      </c>
      <c r="GT13" s="3">
        <v>41697.199999999997</v>
      </c>
      <c r="GU13" s="3">
        <v>17780.439999999999</v>
      </c>
      <c r="GV13" s="3">
        <v>2184.4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2">
        <v>0</v>
      </c>
      <c r="HN13" s="5">
        <v>0</v>
      </c>
      <c r="HO13" s="5"/>
      <c r="HP13" s="3">
        <v>44.024902949999998</v>
      </c>
      <c r="HQ13" s="3">
        <v>1938.273351</v>
      </c>
      <c r="HR13" s="2">
        <f t="shared" si="15"/>
        <v>8.127124308157363E-2</v>
      </c>
      <c r="HS13" s="5">
        <f t="shared" si="16"/>
        <v>43.990735053479753</v>
      </c>
      <c r="HT13" s="5">
        <f t="shared" si="17"/>
        <v>44.059070846520243</v>
      </c>
      <c r="HU13" s="5"/>
      <c r="HV13" s="7">
        <v>6.0185185185185194E-5</v>
      </c>
      <c r="HW13" s="7">
        <v>5.3240740740740737E-5</v>
      </c>
      <c r="HX13" s="7">
        <v>4.9768518518518522E-5</v>
      </c>
      <c r="HY13" s="7">
        <v>4.8611111111111115E-5</v>
      </c>
      <c r="HZ13" s="7">
        <v>4.8611111111111115E-5</v>
      </c>
      <c r="IA13" s="7">
        <v>4.8611111111111115E-5</v>
      </c>
      <c r="IB13" s="7">
        <v>4.9768518518518522E-5</v>
      </c>
      <c r="IC13" s="3">
        <v>4.8611111111111115E-5</v>
      </c>
      <c r="ID13" s="3">
        <v>4.7453703703703694E-5</v>
      </c>
    </row>
    <row r="14" spans="1:238" s="8" customFormat="1" thickBot="1">
      <c r="A14" s="8">
        <v>50</v>
      </c>
      <c r="B14" s="8">
        <v>83366.09</v>
      </c>
      <c r="C14" s="8">
        <v>7030502434</v>
      </c>
      <c r="D14" s="4">
        <f t="shared" si="5"/>
        <v>80597472.11190033</v>
      </c>
      <c r="E14" s="4">
        <f t="shared" si="0"/>
        <v>0.16673217999999998</v>
      </c>
      <c r="F14" s="2">
        <f t="shared" si="6"/>
        <v>80960.090657322377</v>
      </c>
      <c r="G14" s="2">
        <f t="shared" si="7"/>
        <v>85772.089342677617</v>
      </c>
      <c r="H14" s="4">
        <f t="shared" si="8"/>
        <v>0.16192018131464475</v>
      </c>
      <c r="I14" s="4">
        <f t="shared" si="9"/>
        <v>0.17154417868535524</v>
      </c>
      <c r="K14" s="8">
        <v>10000</v>
      </c>
      <c r="L14" s="8">
        <v>100000000</v>
      </c>
      <c r="N14" s="8">
        <v>0</v>
      </c>
      <c r="O14" s="8">
        <v>0</v>
      </c>
      <c r="P14" s="8">
        <v>2369.94</v>
      </c>
      <c r="Q14" s="8">
        <v>5697336.6399999997</v>
      </c>
      <c r="R14" s="4">
        <f t="shared" si="10"/>
        <v>80721.036399999633</v>
      </c>
      <c r="S14" s="4">
        <f t="shared" si="11"/>
        <v>0.23699400000000001</v>
      </c>
      <c r="T14" s="4">
        <f t="shared" si="1"/>
        <v>2335.8879583038151</v>
      </c>
      <c r="U14" s="4">
        <f t="shared" si="2"/>
        <v>2403.992041696185</v>
      </c>
      <c r="V14" s="2">
        <f t="shared" si="12"/>
        <v>0.69612700000000005</v>
      </c>
      <c r="W14" s="2">
        <f t="shared" si="13"/>
        <v>0.16683218</v>
      </c>
      <c r="X14" s="8">
        <v>6961.27</v>
      </c>
      <c r="Y14" s="8">
        <v>416583.91</v>
      </c>
      <c r="Z14" s="8">
        <v>81793.539999999994</v>
      </c>
      <c r="AA14" s="8">
        <v>6771698813</v>
      </c>
      <c r="AB14" s="4"/>
      <c r="AC14" s="6"/>
      <c r="AD14" s="6"/>
      <c r="AF14" s="8">
        <v>42.072085919999999</v>
      </c>
      <c r="AG14" s="7">
        <v>5.6365740740740747E-4</v>
      </c>
      <c r="AH14" s="8">
        <v>1</v>
      </c>
      <c r="AI14" s="8">
        <v>1</v>
      </c>
      <c r="AJ14" s="8">
        <v>1.01</v>
      </c>
      <c r="AK14" s="8">
        <v>1.03</v>
      </c>
      <c r="AL14" s="8">
        <v>1.1000000000000001</v>
      </c>
      <c r="AM14" s="8">
        <v>1.3</v>
      </c>
      <c r="AN14" s="8">
        <v>1.27</v>
      </c>
      <c r="AO14" s="8">
        <v>1.95</v>
      </c>
      <c r="AP14" s="8">
        <v>1.33</v>
      </c>
      <c r="AQ14" s="8">
        <v>2.21</v>
      </c>
      <c r="AR14" s="8">
        <v>1.48</v>
      </c>
      <c r="AS14" s="8">
        <v>2.96</v>
      </c>
      <c r="AT14" s="8">
        <v>1.62</v>
      </c>
      <c r="AU14" s="8">
        <v>3.68</v>
      </c>
      <c r="AV14" s="8">
        <v>1.77</v>
      </c>
      <c r="AW14" s="8">
        <v>4.53</v>
      </c>
      <c r="AX14" s="8">
        <v>2.02</v>
      </c>
      <c r="AY14" s="8">
        <v>5.94</v>
      </c>
      <c r="AZ14" s="8">
        <v>2.4</v>
      </c>
      <c r="BA14" s="8">
        <v>8.7200000000000006</v>
      </c>
      <c r="BB14" s="8">
        <v>2.99</v>
      </c>
      <c r="BC14" s="8">
        <v>14.65</v>
      </c>
      <c r="BD14" s="8">
        <v>4.3</v>
      </c>
      <c r="BE14" s="8">
        <v>32.119999999999997</v>
      </c>
      <c r="BF14" s="8">
        <v>6.12</v>
      </c>
      <c r="BG14" s="8">
        <v>66.88</v>
      </c>
      <c r="BH14" s="8">
        <v>8</v>
      </c>
      <c r="BI14" s="8">
        <v>109.7</v>
      </c>
      <c r="BJ14" s="8">
        <v>12.47</v>
      </c>
      <c r="BK14" s="8">
        <v>244.53</v>
      </c>
      <c r="BL14" s="8">
        <v>24.8</v>
      </c>
      <c r="BM14" s="8">
        <v>937.04</v>
      </c>
      <c r="BN14" s="8">
        <v>101.5102041</v>
      </c>
      <c r="BO14" s="8">
        <v>15857.71429</v>
      </c>
      <c r="CH14" s="8">
        <v>2.73</v>
      </c>
      <c r="CI14" s="8">
        <v>10.93</v>
      </c>
      <c r="CJ14" s="8">
        <v>12.99</v>
      </c>
      <c r="CK14" s="8">
        <v>313.39</v>
      </c>
      <c r="CL14" s="8">
        <v>23.14</v>
      </c>
      <c r="CM14" s="8">
        <v>901.78</v>
      </c>
      <c r="CN14" s="8">
        <v>31.95</v>
      </c>
      <c r="CO14" s="8">
        <v>2004.99</v>
      </c>
      <c r="CP14" s="8">
        <v>36.049999999999997</v>
      </c>
      <c r="CQ14" s="8">
        <v>2629.51</v>
      </c>
      <c r="CR14" s="8">
        <v>44.51</v>
      </c>
      <c r="CS14" s="8">
        <v>4199.6499999999996</v>
      </c>
      <c r="CT14" s="8">
        <v>52.6</v>
      </c>
      <c r="CU14" s="8">
        <v>5568</v>
      </c>
      <c r="CV14" s="8">
        <v>59.47</v>
      </c>
      <c r="CW14" s="8">
        <v>7159.49</v>
      </c>
      <c r="CX14" s="8">
        <v>72.760000000000005</v>
      </c>
      <c r="CY14" s="8">
        <v>10001.16</v>
      </c>
      <c r="CZ14" s="8">
        <v>91.27</v>
      </c>
      <c r="DA14" s="8">
        <v>15633.13</v>
      </c>
      <c r="DB14" s="8">
        <v>120.25</v>
      </c>
      <c r="DC14" s="8">
        <v>28686.65</v>
      </c>
      <c r="DD14" s="8">
        <v>186.09</v>
      </c>
      <c r="DE14" s="8">
        <v>68662.05</v>
      </c>
      <c r="DF14" s="8">
        <v>279.60000000000002</v>
      </c>
      <c r="DG14" s="8">
        <v>153253.66</v>
      </c>
      <c r="DH14" s="8">
        <v>372.88</v>
      </c>
      <c r="DI14" s="8">
        <v>254573.38</v>
      </c>
      <c r="DJ14" s="8">
        <v>598.98</v>
      </c>
      <c r="DK14" s="8">
        <v>583312.48</v>
      </c>
      <c r="DL14" s="8">
        <v>1213.47</v>
      </c>
      <c r="DM14" s="8">
        <v>2277929.5499999998</v>
      </c>
      <c r="DN14" s="8">
        <v>5051.7244899999996</v>
      </c>
      <c r="DO14" s="8">
        <v>39403849.950000003</v>
      </c>
      <c r="DP14" s="4">
        <f t="shared" si="14"/>
        <v>13883929.627134249</v>
      </c>
      <c r="DQ14" s="5">
        <f t="shared" si="3"/>
        <v>4042.9874732718322</v>
      </c>
      <c r="DR14" s="5">
        <f t="shared" si="4"/>
        <v>6060.4615067281675</v>
      </c>
      <c r="EH14" s="8">
        <v>0.83129103000000004</v>
      </c>
      <c r="EI14" s="8">
        <v>0.90693250999999997</v>
      </c>
      <c r="EJ14" s="8">
        <v>0.92427402000000003</v>
      </c>
      <c r="EK14" s="8">
        <v>0.92751041000000001</v>
      </c>
      <c r="EL14" s="8">
        <v>0.93058067</v>
      </c>
      <c r="EM14" s="8">
        <v>0.93336786999999999</v>
      </c>
      <c r="EN14" s="8">
        <v>0.93851768000000002</v>
      </c>
      <c r="EO14" s="8">
        <v>0.94137952999999996</v>
      </c>
      <c r="EP14" s="8">
        <v>0.94530921000000001</v>
      </c>
      <c r="EQ14" s="8">
        <v>0.94738792999999999</v>
      </c>
      <c r="ER14" s="8">
        <v>0.95063001999999996</v>
      </c>
      <c r="ES14" s="8">
        <v>0.95519544000000001</v>
      </c>
      <c r="ET14" s="8">
        <v>0.95854883000000002</v>
      </c>
      <c r="EU14" s="8">
        <v>0.96085893</v>
      </c>
      <c r="EV14" s="8">
        <v>0.96425759</v>
      </c>
      <c r="EW14" s="8">
        <v>0.96758124000000001</v>
      </c>
      <c r="EX14" s="8">
        <v>0.97095556000000005</v>
      </c>
      <c r="FG14" s="8">
        <v>100</v>
      </c>
      <c r="FH14" s="8">
        <v>100</v>
      </c>
      <c r="FI14" s="8">
        <v>100</v>
      </c>
      <c r="FJ14" s="8">
        <v>100</v>
      </c>
      <c r="FK14" s="8">
        <v>100</v>
      </c>
      <c r="FL14" s="8">
        <v>100</v>
      </c>
      <c r="FM14" s="8">
        <v>100</v>
      </c>
      <c r="FN14" s="8">
        <v>100</v>
      </c>
      <c r="FO14" s="8">
        <v>100</v>
      </c>
      <c r="FP14" s="8">
        <v>100</v>
      </c>
      <c r="FQ14" s="8">
        <v>100</v>
      </c>
      <c r="FR14" s="8">
        <v>100</v>
      </c>
      <c r="FS14" s="8">
        <v>100</v>
      </c>
      <c r="FT14" s="8">
        <v>100</v>
      </c>
      <c r="FU14" s="8">
        <v>100</v>
      </c>
      <c r="FV14" s="8">
        <v>100</v>
      </c>
      <c r="FW14" s="8">
        <v>98</v>
      </c>
      <c r="GF14" s="8">
        <v>354638.54</v>
      </c>
      <c r="GG14" s="8">
        <v>317995.02</v>
      </c>
      <c r="GH14" s="8">
        <v>293058.26</v>
      </c>
      <c r="GI14" s="8">
        <v>286005.81</v>
      </c>
      <c r="GJ14" s="8">
        <v>277590.37</v>
      </c>
      <c r="GK14" s="8">
        <v>267583.53000000003</v>
      </c>
      <c r="GL14" s="8">
        <v>255874.15</v>
      </c>
      <c r="GM14" s="8">
        <v>242718.3</v>
      </c>
      <c r="GN14" s="8">
        <v>227117.54</v>
      </c>
      <c r="GO14" s="8">
        <v>207483.31</v>
      </c>
      <c r="GP14" s="8">
        <v>183292.82</v>
      </c>
      <c r="GQ14" s="8">
        <v>155430.12</v>
      </c>
      <c r="GR14" s="8">
        <v>125660.66</v>
      </c>
      <c r="GS14" s="8">
        <v>92976.960000000006</v>
      </c>
      <c r="GT14" s="8">
        <v>57497.82</v>
      </c>
      <c r="GU14" s="8">
        <v>24361.33</v>
      </c>
      <c r="GV14" s="8">
        <v>2927</v>
      </c>
      <c r="HE14" s="8">
        <v>0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8">
        <v>0</v>
      </c>
      <c r="HL14" s="8">
        <v>0</v>
      </c>
      <c r="HM14" s="4">
        <v>0</v>
      </c>
      <c r="HN14" s="6">
        <v>0</v>
      </c>
      <c r="HO14" s="6"/>
      <c r="HP14" s="8">
        <v>49.028562399999998</v>
      </c>
      <c r="HQ14" s="3">
        <v>2403.8864250000001</v>
      </c>
      <c r="HR14" s="4">
        <f t="shared" si="15"/>
        <v>8.6493989306745789E-2</v>
      </c>
      <c r="HS14" s="6">
        <f t="shared" si="16"/>
        <v>48.993313728286111</v>
      </c>
      <c r="HT14" s="6">
        <f t="shared" si="17"/>
        <v>49.063811071713886</v>
      </c>
      <c r="HU14" s="6"/>
      <c r="HV14" s="9">
        <v>6.712962962962963E-5</v>
      </c>
      <c r="HW14" s="9">
        <v>6.3657407407407402E-5</v>
      </c>
      <c r="HX14" s="9">
        <v>5.6712962962962972E-5</v>
      </c>
      <c r="HY14" s="9">
        <v>5.4398148148148151E-5</v>
      </c>
      <c r="HZ14" s="9">
        <v>5.4398148148148151E-5</v>
      </c>
      <c r="IA14" s="9">
        <v>5.4398148148148151E-5</v>
      </c>
      <c r="IB14" s="9">
        <v>5.4398148148148151E-5</v>
      </c>
      <c r="IC14" s="8">
        <v>5.4398148148148151E-5</v>
      </c>
      <c r="ID14" s="8">
        <v>5.3240740740740737E-5</v>
      </c>
    </row>
    <row r="15" spans="1:238" thickBot="1">
      <c r="A15" s="3">
        <v>55</v>
      </c>
      <c r="B15" s="3">
        <v>95452.32</v>
      </c>
      <c r="C15" s="3">
        <v>9239606382</v>
      </c>
      <c r="D15" s="2">
        <f t="shared" si="5"/>
        <v>128460988.61759949</v>
      </c>
      <c r="E15" s="2">
        <f t="shared" si="0"/>
        <v>0.17354967272727273</v>
      </c>
      <c r="F15" s="2">
        <f t="shared" si="6"/>
        <v>92414.791062447242</v>
      </c>
      <c r="G15" s="2">
        <f t="shared" si="7"/>
        <v>98489.848937552772</v>
      </c>
      <c r="H15" s="2">
        <f t="shared" si="8"/>
        <v>0.16802689284081318</v>
      </c>
      <c r="I15" s="2">
        <f t="shared" si="9"/>
        <v>0.17907245261373231</v>
      </c>
      <c r="K15" s="3">
        <v>10000</v>
      </c>
      <c r="L15" s="3">
        <v>100000000</v>
      </c>
      <c r="N15" s="3">
        <v>0</v>
      </c>
      <c r="O15" s="3">
        <v>0</v>
      </c>
      <c r="P15" s="3">
        <v>2514.67</v>
      </c>
      <c r="Q15" s="3">
        <v>6430087.5499999998</v>
      </c>
      <c r="R15" s="2">
        <f t="shared" si="10"/>
        <v>106522.34109999985</v>
      </c>
      <c r="S15" s="2">
        <f t="shared" si="11"/>
        <v>0.251467</v>
      </c>
      <c r="T15" s="2">
        <f t="shared" si="1"/>
        <v>2475.5525853943122</v>
      </c>
      <c r="U15" s="2">
        <f t="shared" si="2"/>
        <v>2553.7874146056879</v>
      </c>
      <c r="V15" s="2">
        <f t="shared" si="12"/>
        <v>0.67982900000000002</v>
      </c>
      <c r="W15" s="2">
        <f t="shared" si="13"/>
        <v>0.17364967272727272</v>
      </c>
      <c r="X15" s="3">
        <v>6798.29</v>
      </c>
      <c r="Y15" s="3">
        <v>454492.68</v>
      </c>
      <c r="Z15" s="3">
        <v>93872.29</v>
      </c>
      <c r="AA15" s="3">
        <v>8940120751</v>
      </c>
      <c r="AB15" s="2"/>
      <c r="AC15" s="5"/>
      <c r="AD15" s="5"/>
      <c r="AF15" s="3">
        <v>41.748694110000002</v>
      </c>
      <c r="AG15" s="7">
        <v>6.3078703703703702E-4</v>
      </c>
      <c r="AH15" s="3">
        <v>1</v>
      </c>
      <c r="AI15" s="3">
        <v>1</v>
      </c>
      <c r="AJ15" s="3">
        <v>1.04</v>
      </c>
      <c r="AK15" s="3">
        <v>1.1200000000000001</v>
      </c>
      <c r="AL15" s="3">
        <v>1.1299999999999999</v>
      </c>
      <c r="AM15" s="3">
        <v>1.45</v>
      </c>
      <c r="AN15" s="3">
        <v>1.1599999999999999</v>
      </c>
      <c r="AO15" s="3">
        <v>1.54</v>
      </c>
      <c r="AP15" s="3">
        <v>1.18</v>
      </c>
      <c r="AQ15" s="3">
        <v>1.6</v>
      </c>
      <c r="AR15" s="3">
        <v>1.24</v>
      </c>
      <c r="AS15" s="3">
        <v>1.8</v>
      </c>
      <c r="AT15" s="3">
        <v>1.38</v>
      </c>
      <c r="AU15" s="3">
        <v>2.36</v>
      </c>
      <c r="AV15" s="3">
        <v>1.57</v>
      </c>
      <c r="AW15" s="3">
        <v>3.25</v>
      </c>
      <c r="AX15" s="3">
        <v>1.85</v>
      </c>
      <c r="AY15" s="3">
        <v>4.93</v>
      </c>
      <c r="AZ15" s="3">
        <v>2.29</v>
      </c>
      <c r="BA15" s="3">
        <v>7.73</v>
      </c>
      <c r="BB15" s="3">
        <v>2.79</v>
      </c>
      <c r="BC15" s="3">
        <v>11.13</v>
      </c>
      <c r="BD15" s="3">
        <v>3.46</v>
      </c>
      <c r="BE15" s="3">
        <v>18.559999999999999</v>
      </c>
      <c r="BF15" s="3">
        <v>5.07</v>
      </c>
      <c r="BG15" s="3">
        <v>37.869999999999997</v>
      </c>
      <c r="BH15" s="3">
        <v>7.49</v>
      </c>
      <c r="BI15" s="3">
        <v>95.05</v>
      </c>
      <c r="BJ15" s="3">
        <v>11.61</v>
      </c>
      <c r="BK15" s="3">
        <v>217.81</v>
      </c>
      <c r="BL15" s="3">
        <v>22.7</v>
      </c>
      <c r="BM15" s="3">
        <v>829.62</v>
      </c>
      <c r="BN15" s="3">
        <v>82.797979799999993</v>
      </c>
      <c r="BO15" s="3">
        <v>9986.8989899999997</v>
      </c>
      <c r="CH15" s="3">
        <v>3.07</v>
      </c>
      <c r="CI15" s="3">
        <v>14.71</v>
      </c>
      <c r="CJ15" s="3">
        <v>15.58</v>
      </c>
      <c r="CK15" s="3">
        <v>560.94000000000005</v>
      </c>
      <c r="CL15" s="3">
        <v>26.06</v>
      </c>
      <c r="CM15" s="3">
        <v>1342.42</v>
      </c>
      <c r="CN15" s="3">
        <v>27.69</v>
      </c>
      <c r="CO15" s="3">
        <v>1453.87</v>
      </c>
      <c r="CP15" s="3">
        <v>30.82</v>
      </c>
      <c r="CQ15" s="3">
        <v>1691.2</v>
      </c>
      <c r="CR15" s="3">
        <v>34.96</v>
      </c>
      <c r="CS15" s="3">
        <v>2137.48</v>
      </c>
      <c r="CT15" s="3">
        <v>44.4</v>
      </c>
      <c r="CU15" s="3">
        <v>3306.94</v>
      </c>
      <c r="CV15" s="3">
        <v>55.08</v>
      </c>
      <c r="CW15" s="3">
        <v>5293.54</v>
      </c>
      <c r="CX15" s="3">
        <v>71.989999999999995</v>
      </c>
      <c r="CY15" s="3">
        <v>9610.01</v>
      </c>
      <c r="CZ15" s="3">
        <v>95.34</v>
      </c>
      <c r="DA15" s="3">
        <v>16476.259999999998</v>
      </c>
      <c r="DB15" s="3">
        <v>123.95</v>
      </c>
      <c r="DC15" s="3">
        <v>25710.73</v>
      </c>
      <c r="DD15" s="3">
        <v>162.13999999999999</v>
      </c>
      <c r="DE15" s="3">
        <v>46036.5</v>
      </c>
      <c r="DF15" s="3">
        <v>250.92</v>
      </c>
      <c r="DG15" s="3">
        <v>99211.28</v>
      </c>
      <c r="DH15" s="3">
        <v>382.43</v>
      </c>
      <c r="DI15" s="3">
        <v>263034.73</v>
      </c>
      <c r="DJ15" s="3">
        <v>607.91999999999996</v>
      </c>
      <c r="DK15" s="3">
        <v>621280.92000000004</v>
      </c>
      <c r="DL15" s="3">
        <v>1221.53</v>
      </c>
      <c r="DM15" s="3">
        <v>2452348.23</v>
      </c>
      <c r="DN15" s="3">
        <v>4527.4949489999999</v>
      </c>
      <c r="DO15" s="3">
        <v>29982293.640000001</v>
      </c>
      <c r="DP15" s="2">
        <f t="shared" si="14"/>
        <v>9484083.1267794892</v>
      </c>
      <c r="DQ15" s="5">
        <f t="shared" si="3"/>
        <v>3697.9978477953732</v>
      </c>
      <c r="DR15" s="5">
        <f t="shared" si="4"/>
        <v>5356.992050204627</v>
      </c>
      <c r="EH15" s="3">
        <v>0.82422218999999997</v>
      </c>
      <c r="EI15" s="3">
        <v>0.90801936999999999</v>
      </c>
      <c r="EJ15" s="3">
        <v>0.92418080000000002</v>
      </c>
      <c r="EK15" s="3">
        <v>0.92579571000000005</v>
      </c>
      <c r="EL15" s="3">
        <v>0.92868227000000003</v>
      </c>
      <c r="EM15" s="3">
        <v>0.93199226999999996</v>
      </c>
      <c r="EN15" s="3">
        <v>0.93618115999999996</v>
      </c>
      <c r="EO15" s="3">
        <v>0.93985881000000004</v>
      </c>
      <c r="EP15" s="3">
        <v>0.94371094</v>
      </c>
      <c r="EQ15" s="3">
        <v>0.94717481000000003</v>
      </c>
      <c r="ER15" s="3">
        <v>0.95132930000000004</v>
      </c>
      <c r="ES15" s="3">
        <v>0.95396886999999997</v>
      </c>
      <c r="ET15" s="3">
        <v>0.95750743000000005</v>
      </c>
      <c r="EU15" s="3">
        <v>0.96123468999999995</v>
      </c>
      <c r="EV15" s="3">
        <v>0.96469881999999996</v>
      </c>
      <c r="EW15" s="3">
        <v>0.96764441000000001</v>
      </c>
      <c r="EX15" s="3">
        <v>0.97094186000000005</v>
      </c>
      <c r="FG15" s="3">
        <v>100</v>
      </c>
      <c r="FH15" s="3">
        <v>100</v>
      </c>
      <c r="FI15" s="3">
        <v>100</v>
      </c>
      <c r="FJ15" s="3">
        <v>100</v>
      </c>
      <c r="FK15" s="3">
        <v>100</v>
      </c>
      <c r="FL15" s="3">
        <v>100</v>
      </c>
      <c r="FM15" s="3">
        <v>100</v>
      </c>
      <c r="FN15" s="3">
        <v>100</v>
      </c>
      <c r="FO15" s="3">
        <v>100</v>
      </c>
      <c r="FP15" s="3">
        <v>100</v>
      </c>
      <c r="FQ15" s="3">
        <v>100</v>
      </c>
      <c r="FR15" s="3">
        <v>100</v>
      </c>
      <c r="FS15" s="3">
        <v>100</v>
      </c>
      <c r="FT15" s="3">
        <v>100</v>
      </c>
      <c r="FU15" s="3">
        <v>100</v>
      </c>
      <c r="FV15" s="3">
        <v>100</v>
      </c>
      <c r="FW15" s="3">
        <v>99</v>
      </c>
      <c r="GF15" s="3">
        <v>448046.24</v>
      </c>
      <c r="GG15" s="3">
        <v>404409.83</v>
      </c>
      <c r="GH15" s="3">
        <v>374471.85</v>
      </c>
      <c r="GI15" s="3">
        <v>365984.09</v>
      </c>
      <c r="GJ15" s="3">
        <v>355834.7</v>
      </c>
      <c r="GK15" s="3">
        <v>343735.13</v>
      </c>
      <c r="GL15" s="3">
        <v>329557.06</v>
      </c>
      <c r="GM15" s="3">
        <v>313542.99</v>
      </c>
      <c r="GN15" s="3">
        <v>294517.05</v>
      </c>
      <c r="GO15" s="3">
        <v>270115.71000000002</v>
      </c>
      <c r="GP15" s="3">
        <v>239815.27</v>
      </c>
      <c r="GQ15" s="3">
        <v>204589.18</v>
      </c>
      <c r="GR15" s="3">
        <v>166151.93</v>
      </c>
      <c r="GS15" s="3">
        <v>123632.24</v>
      </c>
      <c r="GT15" s="3">
        <v>76707.22</v>
      </c>
      <c r="GU15" s="3">
        <v>32812.269999999997</v>
      </c>
      <c r="GV15" s="3">
        <v>4006.4141410000002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2">
        <v>0</v>
      </c>
      <c r="HN15" s="5">
        <v>0</v>
      </c>
      <c r="HO15" s="5"/>
      <c r="HP15" s="3">
        <v>53.888195539999998</v>
      </c>
      <c r="HQ15" s="3">
        <v>2904.0701650000001</v>
      </c>
      <c r="HR15" s="2">
        <f t="shared" si="15"/>
        <v>0.13254644272456062</v>
      </c>
      <c r="HS15" s="5">
        <f t="shared" si="16"/>
        <v>53.844560655555902</v>
      </c>
      <c r="HT15" s="5">
        <f t="shared" si="17"/>
        <v>53.931830424444094</v>
      </c>
      <c r="HU15" s="5"/>
      <c r="HV15" s="7">
        <v>7.4074074074074073E-5</v>
      </c>
      <c r="HW15" s="7">
        <v>7.0601851851851845E-5</v>
      </c>
      <c r="HX15" s="7">
        <v>6.3657407407407402E-5</v>
      </c>
      <c r="HY15" s="7">
        <v>6.1342592592592587E-5</v>
      </c>
      <c r="HZ15" s="7">
        <v>6.0185185185185194E-5</v>
      </c>
      <c r="IA15" s="7">
        <v>6.0185185185185194E-5</v>
      </c>
      <c r="IB15" s="7">
        <v>6.0185185185185194E-5</v>
      </c>
      <c r="IC15" s="3">
        <v>6.0185185185185194E-5</v>
      </c>
      <c r="ID15" s="3">
        <v>5.9027777777777773E-5</v>
      </c>
    </row>
    <row r="16" spans="1:238" thickBot="1">
      <c r="A16" s="3">
        <v>60</v>
      </c>
      <c r="B16" s="3">
        <v>108858.8</v>
      </c>
      <c r="C16" s="3">
        <v>11979881696</v>
      </c>
      <c r="D16" s="2">
        <f t="shared" si="5"/>
        <v>129643358.55999947</v>
      </c>
      <c r="E16" s="2">
        <f t="shared" si="0"/>
        <v>0.18143133333333333</v>
      </c>
      <c r="F16" s="2">
        <f t="shared" si="6"/>
        <v>105807.32419553859</v>
      </c>
      <c r="G16" s="2">
        <f t="shared" si="7"/>
        <v>111910.27580446142</v>
      </c>
      <c r="H16" s="2">
        <f t="shared" si="8"/>
        <v>0.17634554032589764</v>
      </c>
      <c r="I16" s="2">
        <f t="shared" si="9"/>
        <v>0.18651712634076903</v>
      </c>
      <c r="K16" s="3">
        <v>10000</v>
      </c>
      <c r="L16" s="3">
        <v>100000000</v>
      </c>
      <c r="N16" s="3">
        <v>0</v>
      </c>
      <c r="O16" s="3">
        <v>0</v>
      </c>
      <c r="P16" s="3">
        <v>2629.05</v>
      </c>
      <c r="Q16" s="3">
        <v>7009636.5099999998</v>
      </c>
      <c r="R16" s="2">
        <f t="shared" si="10"/>
        <v>97732.607499998994</v>
      </c>
      <c r="S16" s="2">
        <f t="shared" si="11"/>
        <v>0.262905</v>
      </c>
      <c r="T16" s="2">
        <f t="shared" si="1"/>
        <v>2591.581221527571</v>
      </c>
      <c r="U16" s="2">
        <f t="shared" si="2"/>
        <v>2666.5187784724294</v>
      </c>
      <c r="V16" s="2">
        <f t="shared" si="12"/>
        <v>0.66456300000000001</v>
      </c>
      <c r="W16" s="2">
        <f t="shared" si="13"/>
        <v>0.18153133333333327</v>
      </c>
      <c r="X16" s="3">
        <v>6645.63</v>
      </c>
      <c r="Y16" s="3">
        <v>491081.2</v>
      </c>
      <c r="Z16" s="3">
        <v>107146.38</v>
      </c>
      <c r="AA16" s="3">
        <v>11606594290</v>
      </c>
      <c r="AB16" s="2"/>
      <c r="AC16" s="5"/>
      <c r="AD16" s="5"/>
      <c r="AF16" s="3">
        <v>41.419894499999998</v>
      </c>
      <c r="AG16" s="7">
        <v>6.7708333333333336E-4</v>
      </c>
      <c r="AH16" s="3">
        <v>1</v>
      </c>
      <c r="AI16" s="3">
        <v>1</v>
      </c>
      <c r="AJ16" s="3">
        <v>1.01</v>
      </c>
      <c r="AK16" s="3">
        <v>1.03</v>
      </c>
      <c r="AL16" s="3">
        <v>1.1000000000000001</v>
      </c>
      <c r="AM16" s="3">
        <v>1.34</v>
      </c>
      <c r="AN16" s="3">
        <v>1.1399999999999999</v>
      </c>
      <c r="AO16" s="3">
        <v>1.5</v>
      </c>
      <c r="AP16" s="3">
        <v>1.17</v>
      </c>
      <c r="AQ16" s="3">
        <v>1.59</v>
      </c>
      <c r="AR16" s="3">
        <v>1.28</v>
      </c>
      <c r="AS16" s="3">
        <v>2</v>
      </c>
      <c r="AT16" s="3">
        <v>1.44</v>
      </c>
      <c r="AU16" s="3">
        <v>2.64</v>
      </c>
      <c r="AV16" s="3">
        <v>1.59</v>
      </c>
      <c r="AW16" s="3">
        <v>3.21</v>
      </c>
      <c r="AX16" s="3">
        <v>1.89</v>
      </c>
      <c r="AY16" s="3">
        <v>5.29</v>
      </c>
      <c r="AZ16" s="3">
        <v>2.23</v>
      </c>
      <c r="BA16" s="3">
        <v>7.95</v>
      </c>
      <c r="BB16" s="3">
        <v>2.6</v>
      </c>
      <c r="BC16" s="3">
        <v>10.6</v>
      </c>
      <c r="BD16" s="3">
        <v>3.28</v>
      </c>
      <c r="BE16" s="3">
        <v>18.079999999999998</v>
      </c>
      <c r="BF16" s="3">
        <v>4.58</v>
      </c>
      <c r="BG16" s="3">
        <v>34.380000000000003</v>
      </c>
      <c r="BH16" s="3">
        <v>6.38</v>
      </c>
      <c r="BI16" s="3">
        <v>66.66</v>
      </c>
      <c r="BJ16" s="3">
        <v>10.68</v>
      </c>
      <c r="BK16" s="3">
        <v>214.26</v>
      </c>
      <c r="BL16" s="3">
        <v>22.18</v>
      </c>
      <c r="BM16" s="3">
        <v>724.22</v>
      </c>
      <c r="BN16" s="3">
        <v>90.14</v>
      </c>
      <c r="BO16" s="3">
        <v>12345.08</v>
      </c>
      <c r="CH16" s="3">
        <v>2.87</v>
      </c>
      <c r="CI16" s="3">
        <v>12.81</v>
      </c>
      <c r="CJ16" s="3">
        <v>13.58</v>
      </c>
      <c r="CK16" s="3">
        <v>353.44</v>
      </c>
      <c r="CL16" s="3">
        <v>25.53</v>
      </c>
      <c r="CM16" s="3">
        <v>1303.6099999999999</v>
      </c>
      <c r="CN16" s="3">
        <v>28.94</v>
      </c>
      <c r="CO16" s="3">
        <v>1739.4</v>
      </c>
      <c r="CP16" s="3">
        <v>32.86</v>
      </c>
      <c r="CQ16" s="3">
        <v>2050.86</v>
      </c>
      <c r="CR16" s="3">
        <v>40.67</v>
      </c>
      <c r="CS16" s="3">
        <v>3152.39</v>
      </c>
      <c r="CT16" s="3">
        <v>52.43</v>
      </c>
      <c r="CU16" s="3">
        <v>4950.1099999999997</v>
      </c>
      <c r="CV16" s="3">
        <v>63.13</v>
      </c>
      <c r="CW16" s="3">
        <v>6667.09</v>
      </c>
      <c r="CX16" s="3">
        <v>82.39</v>
      </c>
      <c r="CY16" s="3">
        <v>13081.95</v>
      </c>
      <c r="CZ16" s="3">
        <v>103.48</v>
      </c>
      <c r="DA16" s="3">
        <v>21557.200000000001</v>
      </c>
      <c r="DB16" s="3">
        <v>125.41</v>
      </c>
      <c r="DC16" s="3">
        <v>29567.11</v>
      </c>
      <c r="DD16" s="3">
        <v>167.22</v>
      </c>
      <c r="DE16" s="3">
        <v>54623.6</v>
      </c>
      <c r="DF16" s="3">
        <v>244.98</v>
      </c>
      <c r="DG16" s="3">
        <v>108680.98</v>
      </c>
      <c r="DH16" s="3">
        <v>351.95</v>
      </c>
      <c r="DI16" s="3">
        <v>217000.55</v>
      </c>
      <c r="DJ16" s="3">
        <v>612.13</v>
      </c>
      <c r="DK16" s="3">
        <v>739030.27</v>
      </c>
      <c r="DL16" s="3">
        <v>1303.42</v>
      </c>
      <c r="DM16" s="3">
        <v>2538455.9</v>
      </c>
      <c r="DN16" s="3">
        <v>5381.95</v>
      </c>
      <c r="DO16" s="3">
        <v>44144983.270000003</v>
      </c>
      <c r="DP16" s="2">
        <f t="shared" si="14"/>
        <v>15179597.467500005</v>
      </c>
      <c r="DQ16" s="5">
        <f t="shared" si="3"/>
        <v>4337.7951223569744</v>
      </c>
      <c r="DR16" s="5">
        <f t="shared" si="4"/>
        <v>6426.1048776430252</v>
      </c>
      <c r="EH16" s="3">
        <v>0.82768666000000002</v>
      </c>
      <c r="EI16" s="3">
        <v>0.90818083999999999</v>
      </c>
      <c r="EJ16" s="3">
        <v>0.92183504000000005</v>
      </c>
      <c r="EK16" s="3">
        <v>0.92526870999999999</v>
      </c>
      <c r="EL16" s="3">
        <v>0.92832124000000005</v>
      </c>
      <c r="EM16" s="3">
        <v>0.93147016999999999</v>
      </c>
      <c r="EN16" s="3">
        <v>0.93673952999999999</v>
      </c>
      <c r="EO16" s="3">
        <v>0.94137119000000002</v>
      </c>
      <c r="EP16" s="3">
        <v>0.94503473000000005</v>
      </c>
      <c r="EQ16" s="3">
        <v>0.9487681</v>
      </c>
      <c r="ER16" s="3">
        <v>0.95164442999999999</v>
      </c>
      <c r="ES16" s="3">
        <v>0.95448189999999999</v>
      </c>
      <c r="ET16" s="3">
        <v>0.95842888999999998</v>
      </c>
      <c r="EU16" s="3">
        <v>0.96159220000000001</v>
      </c>
      <c r="EV16" s="3">
        <v>0.96398117999999999</v>
      </c>
      <c r="EW16" s="3">
        <v>0.96757514</v>
      </c>
      <c r="EX16" s="3">
        <v>0.97098050999999996</v>
      </c>
      <c r="FG16" s="3">
        <v>100</v>
      </c>
      <c r="FH16" s="3">
        <v>100</v>
      </c>
      <c r="FI16" s="3">
        <v>100</v>
      </c>
      <c r="FJ16" s="3">
        <v>100</v>
      </c>
      <c r="FK16" s="3">
        <v>100</v>
      </c>
      <c r="FL16" s="3">
        <v>100</v>
      </c>
      <c r="FM16" s="3">
        <v>100</v>
      </c>
      <c r="FN16" s="3">
        <v>100</v>
      </c>
      <c r="FO16" s="3">
        <v>100</v>
      </c>
      <c r="FP16" s="3">
        <v>100</v>
      </c>
      <c r="FQ16" s="3">
        <v>100</v>
      </c>
      <c r="FR16" s="3">
        <v>100</v>
      </c>
      <c r="FS16" s="3">
        <v>100</v>
      </c>
      <c r="FT16" s="3">
        <v>100</v>
      </c>
      <c r="FU16" s="3">
        <v>100</v>
      </c>
      <c r="FV16" s="3">
        <v>100</v>
      </c>
      <c r="FW16" s="3">
        <v>100</v>
      </c>
      <c r="GF16" s="3">
        <v>554761.15</v>
      </c>
      <c r="GG16" s="3">
        <v>503526.21</v>
      </c>
      <c r="GH16" s="3">
        <v>468419.97</v>
      </c>
      <c r="GI16" s="3">
        <v>458438.63</v>
      </c>
      <c r="GJ16" s="3">
        <v>446465.78</v>
      </c>
      <c r="GK16" s="3">
        <v>432107.95</v>
      </c>
      <c r="GL16" s="3">
        <v>415272.63</v>
      </c>
      <c r="GM16" s="3">
        <v>396112.65</v>
      </c>
      <c r="GN16" s="3">
        <v>373030.52</v>
      </c>
      <c r="GO16" s="3">
        <v>343269.89</v>
      </c>
      <c r="GP16" s="3">
        <v>305963.75</v>
      </c>
      <c r="GQ16" s="3">
        <v>262299.78999999998</v>
      </c>
      <c r="GR16" s="3">
        <v>213692.14</v>
      </c>
      <c r="GS16" s="3">
        <v>159020.79</v>
      </c>
      <c r="GT16" s="3">
        <v>99452.04</v>
      </c>
      <c r="GU16" s="3">
        <v>43015.72</v>
      </c>
      <c r="GV16" s="3">
        <v>5131.26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2">
        <v>0</v>
      </c>
      <c r="HN16" s="5">
        <v>0</v>
      </c>
      <c r="HO16" s="5"/>
      <c r="HP16" s="3">
        <v>58.696589959999997</v>
      </c>
      <c r="HQ16" s="3">
        <v>3445.4179290000002</v>
      </c>
      <c r="HR16" s="2">
        <f t="shared" si="15"/>
        <v>0.12825606762771713</v>
      </c>
      <c r="HS16" s="5">
        <f t="shared" si="16"/>
        <v>58.653667090102253</v>
      </c>
      <c r="HT16" s="5">
        <f t="shared" si="17"/>
        <v>58.739512829897741</v>
      </c>
      <c r="HU16" s="5"/>
      <c r="HV16" s="7">
        <v>7.9861111111111116E-5</v>
      </c>
      <c r="HW16" s="7">
        <v>7.5231481481481487E-5</v>
      </c>
      <c r="HX16" s="7">
        <v>6.712962962962963E-5</v>
      </c>
      <c r="HY16" s="7">
        <v>6.5972222222222216E-5</v>
      </c>
      <c r="HZ16" s="7">
        <v>6.5972222222222216E-5</v>
      </c>
      <c r="IA16" s="7">
        <v>6.5972222222222216E-5</v>
      </c>
      <c r="IB16" s="7">
        <v>6.5972222222222216E-5</v>
      </c>
      <c r="IC16" s="3">
        <v>6.5972222222222216E-5</v>
      </c>
      <c r="ID16" s="3">
        <v>6.3657407407407402E-5</v>
      </c>
    </row>
    <row r="17" spans="1:238" thickBot="1">
      <c r="A17" s="3">
        <v>65</v>
      </c>
      <c r="B17" s="3">
        <v>124577.29</v>
      </c>
      <c r="C17" s="3">
        <v>15710400445</v>
      </c>
      <c r="D17" s="2">
        <f t="shared" si="5"/>
        <v>190899261.25590134</v>
      </c>
      <c r="E17" s="2">
        <f t="shared" si="0"/>
        <v>0.19165736923076923</v>
      </c>
      <c r="F17" s="2">
        <f t="shared" si="6"/>
        <v>120874.43319201459</v>
      </c>
      <c r="G17" s="2">
        <f t="shared" si="7"/>
        <v>128280.14680798539</v>
      </c>
      <c r="H17" s="2">
        <f t="shared" si="8"/>
        <v>0.18596066644925321</v>
      </c>
      <c r="I17" s="2">
        <f t="shared" si="9"/>
        <v>0.19735407201228522</v>
      </c>
      <c r="K17" s="3">
        <v>10000</v>
      </c>
      <c r="L17" s="3">
        <v>100000000</v>
      </c>
      <c r="N17" s="3">
        <v>0</v>
      </c>
      <c r="O17" s="3">
        <v>0</v>
      </c>
      <c r="P17" s="3">
        <v>2845.23</v>
      </c>
      <c r="Q17" s="3">
        <v>8211202.4900000002</v>
      </c>
      <c r="R17" s="2">
        <f t="shared" si="10"/>
        <v>115868.73710000049</v>
      </c>
      <c r="S17" s="2">
        <f t="shared" si="11"/>
        <v>0.28452300000000003</v>
      </c>
      <c r="T17" s="2">
        <f t="shared" si="1"/>
        <v>2804.4325584785752</v>
      </c>
      <c r="U17" s="2">
        <f t="shared" si="2"/>
        <v>2886.0274415214249</v>
      </c>
      <c r="V17" s="2">
        <f t="shared" si="12"/>
        <v>0.63417200000000007</v>
      </c>
      <c r="W17" s="2">
        <f t="shared" si="13"/>
        <v>0.19175736923076925</v>
      </c>
      <c r="X17" s="3">
        <v>6341.72</v>
      </c>
      <c r="Y17" s="3">
        <v>525357.71</v>
      </c>
      <c r="Z17" s="3">
        <v>122588.34</v>
      </c>
      <c r="AA17" s="3">
        <v>15214199917</v>
      </c>
      <c r="AB17" s="2"/>
      <c r="AC17" s="5"/>
      <c r="AD17" s="5"/>
      <c r="AF17" s="3">
        <v>40.785355379999999</v>
      </c>
      <c r="AG17" s="7">
        <v>7.407407407407407E-4</v>
      </c>
      <c r="AH17" s="3">
        <v>1</v>
      </c>
      <c r="AI17" s="3">
        <v>1</v>
      </c>
      <c r="AJ17" s="3">
        <v>1</v>
      </c>
      <c r="AK17" s="3">
        <v>1</v>
      </c>
      <c r="AL17" s="3">
        <v>1.02</v>
      </c>
      <c r="AM17" s="3">
        <v>1.06</v>
      </c>
      <c r="AN17" s="3">
        <v>1.05</v>
      </c>
      <c r="AO17" s="3">
        <v>1.17</v>
      </c>
      <c r="AP17" s="3">
        <v>1.06</v>
      </c>
      <c r="AQ17" s="3">
        <v>1.2</v>
      </c>
      <c r="AR17" s="3">
        <v>1.1499999999999999</v>
      </c>
      <c r="AS17" s="3">
        <v>1.51</v>
      </c>
      <c r="AT17" s="3">
        <v>1.32</v>
      </c>
      <c r="AU17" s="3">
        <v>2.2200000000000002</v>
      </c>
      <c r="AV17" s="3">
        <v>1.51</v>
      </c>
      <c r="AW17" s="3">
        <v>3.27</v>
      </c>
      <c r="AX17" s="3">
        <v>1.65</v>
      </c>
      <c r="AY17" s="3">
        <v>3.97</v>
      </c>
      <c r="AZ17" s="3">
        <v>1.71</v>
      </c>
      <c r="BA17" s="3">
        <v>4.3099999999999996</v>
      </c>
      <c r="BB17" s="3">
        <v>2.25</v>
      </c>
      <c r="BC17" s="3">
        <v>7.77</v>
      </c>
      <c r="BD17" s="3">
        <v>3.08</v>
      </c>
      <c r="BE17" s="3">
        <v>15.5</v>
      </c>
      <c r="BF17" s="3">
        <v>3.94</v>
      </c>
      <c r="BG17" s="3">
        <v>23.78</v>
      </c>
      <c r="BH17" s="3">
        <v>5.51</v>
      </c>
      <c r="BI17" s="3">
        <v>49.55</v>
      </c>
      <c r="BJ17" s="3">
        <v>8.92</v>
      </c>
      <c r="BK17" s="3">
        <v>127.62</v>
      </c>
      <c r="BL17" s="3">
        <v>19.940000000000001</v>
      </c>
      <c r="BM17" s="3">
        <v>575.9</v>
      </c>
      <c r="BN17" s="3">
        <v>83.333333330000002</v>
      </c>
      <c r="BO17" s="3">
        <v>10595.43434</v>
      </c>
      <c r="CH17" s="3">
        <v>2.67</v>
      </c>
      <c r="CI17" s="3">
        <v>14.23</v>
      </c>
      <c r="CJ17" s="3">
        <v>11.67</v>
      </c>
      <c r="CK17" s="3">
        <v>261.81</v>
      </c>
      <c r="CL17" s="3">
        <v>20.46</v>
      </c>
      <c r="CM17" s="3">
        <v>830.32</v>
      </c>
      <c r="CN17" s="3">
        <v>24.14</v>
      </c>
      <c r="CO17" s="3">
        <v>1197.02</v>
      </c>
      <c r="CP17" s="3">
        <v>26.65</v>
      </c>
      <c r="CQ17" s="3">
        <v>1368.81</v>
      </c>
      <c r="CR17" s="3">
        <v>35.56</v>
      </c>
      <c r="CS17" s="3">
        <v>2553.1999999999998</v>
      </c>
      <c r="CT17" s="3">
        <v>47.13</v>
      </c>
      <c r="CU17" s="3">
        <v>4582.8500000000004</v>
      </c>
      <c r="CV17" s="3">
        <v>60.83</v>
      </c>
      <c r="CW17" s="3">
        <v>8408.89</v>
      </c>
      <c r="CX17" s="3">
        <v>70.819999999999993</v>
      </c>
      <c r="CY17" s="3">
        <v>10636.44</v>
      </c>
      <c r="CZ17" s="3">
        <v>76.44</v>
      </c>
      <c r="DA17" s="3">
        <v>11986.4</v>
      </c>
      <c r="DB17" s="3">
        <v>110.11</v>
      </c>
      <c r="DC17" s="3">
        <v>23717.95</v>
      </c>
      <c r="DD17" s="3">
        <v>164.75</v>
      </c>
      <c r="DE17" s="3">
        <v>52404.37</v>
      </c>
      <c r="DF17" s="3">
        <v>221.11</v>
      </c>
      <c r="DG17" s="3">
        <v>83344.83</v>
      </c>
      <c r="DH17" s="3">
        <v>326.45999999999998</v>
      </c>
      <c r="DI17" s="3">
        <v>187124.06</v>
      </c>
      <c r="DJ17" s="3">
        <v>548.41999999999996</v>
      </c>
      <c r="DK17" s="3">
        <v>504200.12</v>
      </c>
      <c r="DL17" s="3">
        <v>1265.01</v>
      </c>
      <c r="DM17" s="3">
        <v>2355339.67</v>
      </c>
      <c r="DN17" s="3">
        <v>5385.1616160000003</v>
      </c>
      <c r="DO17" s="3">
        <v>44412764.07</v>
      </c>
      <c r="DP17" s="2">
        <f t="shared" si="14"/>
        <v>15412798.439560264</v>
      </c>
      <c r="DQ17" s="5">
        <f t="shared" si="3"/>
        <v>4327.7162308625639</v>
      </c>
      <c r="DR17" s="5">
        <f t="shared" si="4"/>
        <v>6442.6070011374368</v>
      </c>
      <c r="EH17" s="3">
        <v>0.84028369999999997</v>
      </c>
      <c r="EI17" s="3">
        <v>0.90682028999999997</v>
      </c>
      <c r="EJ17" s="3">
        <v>0.92428721000000003</v>
      </c>
      <c r="EK17" s="3">
        <v>0.92750668999999997</v>
      </c>
      <c r="EL17" s="3">
        <v>0.92999182999999996</v>
      </c>
      <c r="EM17" s="3">
        <v>0.93271046000000002</v>
      </c>
      <c r="EN17" s="3">
        <v>0.93751474999999995</v>
      </c>
      <c r="EO17" s="3">
        <v>0.94108888000000002</v>
      </c>
      <c r="EP17" s="3">
        <v>0.94474245000000001</v>
      </c>
      <c r="EQ17" s="3">
        <v>0.94672371</v>
      </c>
      <c r="ER17" s="3">
        <v>0.95138568000000001</v>
      </c>
      <c r="ES17" s="3">
        <v>0.95483660999999997</v>
      </c>
      <c r="ET17" s="3">
        <v>0.95790540000000002</v>
      </c>
      <c r="EU17" s="3">
        <v>0.96033075999999995</v>
      </c>
      <c r="EV17" s="3">
        <v>0.96367418999999999</v>
      </c>
      <c r="EW17" s="3">
        <v>0.96745166999999999</v>
      </c>
      <c r="EX17" s="3">
        <v>0.97107171000000003</v>
      </c>
      <c r="FG17" s="3">
        <v>100</v>
      </c>
      <c r="FH17" s="3">
        <v>100</v>
      </c>
      <c r="FI17" s="3">
        <v>100</v>
      </c>
      <c r="FJ17" s="3">
        <v>100</v>
      </c>
      <c r="FK17" s="3">
        <v>100</v>
      </c>
      <c r="FL17" s="3">
        <v>100</v>
      </c>
      <c r="FM17" s="3">
        <v>100</v>
      </c>
      <c r="FN17" s="3">
        <v>100</v>
      </c>
      <c r="FO17" s="3">
        <v>100</v>
      </c>
      <c r="FP17" s="3">
        <v>100</v>
      </c>
      <c r="FQ17" s="3">
        <v>100</v>
      </c>
      <c r="FR17" s="3">
        <v>100</v>
      </c>
      <c r="FS17" s="3">
        <v>100</v>
      </c>
      <c r="FT17" s="3">
        <v>100</v>
      </c>
      <c r="FU17" s="3">
        <v>100</v>
      </c>
      <c r="FV17" s="3">
        <v>100</v>
      </c>
      <c r="FW17" s="3">
        <v>99</v>
      </c>
      <c r="GF17" s="3">
        <v>677022.55</v>
      </c>
      <c r="GG17" s="3">
        <v>617830.86</v>
      </c>
      <c r="GH17" s="3">
        <v>577229.31999999995</v>
      </c>
      <c r="GI17" s="3">
        <v>565685.16</v>
      </c>
      <c r="GJ17" s="3">
        <v>551833.99</v>
      </c>
      <c r="GK17" s="3">
        <v>535170.34</v>
      </c>
      <c r="GL17" s="3">
        <v>515596.01</v>
      </c>
      <c r="GM17" s="3">
        <v>493290.14</v>
      </c>
      <c r="GN17" s="3">
        <v>466196.44</v>
      </c>
      <c r="GO17" s="3">
        <v>430989.42</v>
      </c>
      <c r="GP17" s="3">
        <v>386082.49</v>
      </c>
      <c r="GQ17" s="3">
        <v>332809.34999999998</v>
      </c>
      <c r="GR17" s="3">
        <v>273086.56</v>
      </c>
      <c r="GS17" s="3">
        <v>204574.35</v>
      </c>
      <c r="GT17" s="3">
        <v>129352.46</v>
      </c>
      <c r="GU17" s="3">
        <v>56767.89</v>
      </c>
      <c r="GV17" s="3">
        <v>7004.575758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2">
        <v>0</v>
      </c>
      <c r="HN17" s="5">
        <v>0</v>
      </c>
      <c r="HO17" s="5"/>
      <c r="HP17" s="3">
        <v>63.627767519999999</v>
      </c>
      <c r="HQ17" s="3">
        <v>4048.6753399999998</v>
      </c>
      <c r="HR17" s="2">
        <f t="shared" si="15"/>
        <v>0.18254042083299282</v>
      </c>
      <c r="HS17" s="5">
        <f t="shared" si="16"/>
        <v>63.576560522068256</v>
      </c>
      <c r="HT17" s="5">
        <f t="shared" si="17"/>
        <v>63.678974517931742</v>
      </c>
      <c r="HU17" s="5"/>
      <c r="HV17" s="7">
        <v>8.6805555555555559E-5</v>
      </c>
      <c r="HW17" s="7">
        <v>8.3333333333333331E-5</v>
      </c>
      <c r="HX17" s="7">
        <v>7.5231481481481487E-5</v>
      </c>
      <c r="HY17" s="7">
        <v>7.1759259259259259E-5</v>
      </c>
      <c r="HZ17" s="7">
        <v>7.1759259259259259E-5</v>
      </c>
      <c r="IA17" s="7">
        <v>7.1759259259259259E-5</v>
      </c>
      <c r="IB17" s="7">
        <v>7.1759259259259259E-5</v>
      </c>
      <c r="IC17" s="3">
        <v>7.0601851851851845E-5</v>
      </c>
      <c r="ID17" s="3">
        <v>6.9444444444444444E-5</v>
      </c>
    </row>
    <row r="18" spans="1:238" thickBot="1">
      <c r="A18" s="3">
        <v>70</v>
      </c>
      <c r="B18" s="3">
        <v>141787.39000000001</v>
      </c>
      <c r="C18" s="3">
        <v>20388864794</v>
      </c>
      <c r="D18" s="2">
        <f t="shared" si="5"/>
        <v>285200830.98789597</v>
      </c>
      <c r="E18" s="2">
        <f t="shared" si="0"/>
        <v>0.2025534142857143</v>
      </c>
      <c r="F18" s="2">
        <f t="shared" si="6"/>
        <v>137261.43546146623</v>
      </c>
      <c r="G18" s="2">
        <f t="shared" si="7"/>
        <v>146313.3445385338</v>
      </c>
      <c r="H18" s="2">
        <f t="shared" si="8"/>
        <v>0.19608776494495175</v>
      </c>
      <c r="I18" s="2">
        <f t="shared" si="9"/>
        <v>0.20901906362647685</v>
      </c>
      <c r="K18" s="3">
        <v>10000</v>
      </c>
      <c r="L18" s="3">
        <v>100000000</v>
      </c>
      <c r="N18" s="3">
        <v>0</v>
      </c>
      <c r="O18" s="3">
        <v>0</v>
      </c>
      <c r="P18" s="3">
        <v>2999.45</v>
      </c>
      <c r="Q18" s="3">
        <v>9118497.7100000009</v>
      </c>
      <c r="R18" s="2">
        <f t="shared" si="10"/>
        <v>121797.40750000253</v>
      </c>
      <c r="S18" s="2">
        <f t="shared" si="11"/>
        <v>0.29994499999999996</v>
      </c>
      <c r="T18" s="2">
        <f t="shared" si="1"/>
        <v>2957.6218348566895</v>
      </c>
      <c r="U18" s="2">
        <f t="shared" si="2"/>
        <v>3041.2781651433102</v>
      </c>
      <c r="V18" s="2">
        <f t="shared" si="12"/>
        <v>0.62207400000000002</v>
      </c>
      <c r="W18" s="2">
        <f t="shared" si="13"/>
        <v>0.20265341428571426</v>
      </c>
      <c r="X18" s="3">
        <v>6220.74</v>
      </c>
      <c r="Y18" s="3">
        <v>558142.61</v>
      </c>
      <c r="Z18" s="3">
        <v>139880.5</v>
      </c>
      <c r="AA18" s="3">
        <v>19847702259</v>
      </c>
      <c r="AB18" s="2"/>
      <c r="AC18" s="5"/>
      <c r="AD18" s="5"/>
      <c r="AF18" s="3">
        <v>40.23074184</v>
      </c>
      <c r="AG18" s="7">
        <v>8.0092592592592585E-4</v>
      </c>
      <c r="AH18" s="3">
        <v>1</v>
      </c>
      <c r="AI18" s="3">
        <v>1</v>
      </c>
      <c r="AJ18" s="3">
        <v>1</v>
      </c>
      <c r="AK18" s="3">
        <v>1</v>
      </c>
      <c r="AL18" s="3">
        <v>1.08</v>
      </c>
      <c r="AM18" s="3">
        <v>1.24</v>
      </c>
      <c r="AN18" s="3">
        <v>1.1399999999999999</v>
      </c>
      <c r="AO18" s="3">
        <v>1.46</v>
      </c>
      <c r="AP18" s="3">
        <v>1.23</v>
      </c>
      <c r="AQ18" s="3">
        <v>1.75</v>
      </c>
      <c r="AR18" s="3">
        <v>1.23</v>
      </c>
      <c r="AS18" s="3">
        <v>1.75</v>
      </c>
      <c r="AT18" s="3">
        <v>1.35</v>
      </c>
      <c r="AU18" s="3">
        <v>2.19</v>
      </c>
      <c r="AV18" s="3">
        <v>1.45</v>
      </c>
      <c r="AW18" s="3">
        <v>2.57</v>
      </c>
      <c r="AX18" s="3">
        <v>1.59</v>
      </c>
      <c r="AY18" s="3">
        <v>3.11</v>
      </c>
      <c r="AZ18" s="3">
        <v>1.84</v>
      </c>
      <c r="BA18" s="3">
        <v>4.54</v>
      </c>
      <c r="BB18" s="3">
        <v>2.2599999999999998</v>
      </c>
      <c r="BC18" s="3">
        <v>7.66</v>
      </c>
      <c r="BD18" s="3">
        <v>2.99</v>
      </c>
      <c r="BE18" s="3">
        <v>15.17</v>
      </c>
      <c r="BF18" s="3">
        <v>4.1900000000000004</v>
      </c>
      <c r="BG18" s="3">
        <v>31.09</v>
      </c>
      <c r="BH18" s="3">
        <v>5.84</v>
      </c>
      <c r="BI18" s="3">
        <v>61.7</v>
      </c>
      <c r="BJ18" s="3">
        <v>10.23</v>
      </c>
      <c r="BK18" s="3">
        <v>166.79</v>
      </c>
      <c r="BL18" s="3">
        <v>18.420000000000002</v>
      </c>
      <c r="BM18" s="3">
        <v>566.1</v>
      </c>
      <c r="BN18" s="3">
        <v>76.969387760000004</v>
      </c>
      <c r="BO18" s="3">
        <v>12803.96939</v>
      </c>
      <c r="CH18" s="3">
        <v>2.81</v>
      </c>
      <c r="CI18" s="3">
        <v>13.17</v>
      </c>
      <c r="CJ18" s="3">
        <v>12.55</v>
      </c>
      <c r="CK18" s="3">
        <v>272.73</v>
      </c>
      <c r="CL18" s="3">
        <v>27.46</v>
      </c>
      <c r="CM18" s="3">
        <v>1451.84</v>
      </c>
      <c r="CN18" s="3">
        <v>33.92</v>
      </c>
      <c r="CO18" s="3">
        <v>2214.04</v>
      </c>
      <c r="CP18" s="3">
        <v>39.92</v>
      </c>
      <c r="CQ18" s="3">
        <v>2963.4</v>
      </c>
      <c r="CR18" s="3">
        <v>41.76</v>
      </c>
      <c r="CS18" s="3">
        <v>3094.46</v>
      </c>
      <c r="CT18" s="3">
        <v>50.33</v>
      </c>
      <c r="CU18" s="3">
        <v>4423.59</v>
      </c>
      <c r="CV18" s="3">
        <v>59.41</v>
      </c>
      <c r="CW18" s="3">
        <v>6054.67</v>
      </c>
      <c r="CX18" s="3">
        <v>72.22</v>
      </c>
      <c r="CY18" s="3">
        <v>8676.24</v>
      </c>
      <c r="CZ18" s="3">
        <v>89.15</v>
      </c>
      <c r="DA18" s="3">
        <v>13913.85</v>
      </c>
      <c r="DB18" s="3">
        <v>120.73</v>
      </c>
      <c r="DC18" s="3">
        <v>27828.59</v>
      </c>
      <c r="DD18" s="3">
        <v>172.22</v>
      </c>
      <c r="DE18" s="3">
        <v>60723.82</v>
      </c>
      <c r="DF18" s="3">
        <v>256.07</v>
      </c>
      <c r="DG18" s="3">
        <v>131708.54999999999</v>
      </c>
      <c r="DH18" s="3">
        <v>375.74</v>
      </c>
      <c r="DI18" s="3">
        <v>277251.86</v>
      </c>
      <c r="DJ18" s="3">
        <v>679.75</v>
      </c>
      <c r="DK18" s="3">
        <v>766111.59</v>
      </c>
      <c r="DL18" s="3">
        <v>1257.25</v>
      </c>
      <c r="DM18" s="3">
        <v>2699345.29</v>
      </c>
      <c r="DN18" s="3">
        <v>5350.9081630000001</v>
      </c>
      <c r="DO18" s="3">
        <v>62220510.600000001</v>
      </c>
      <c r="DP18" s="2">
        <f t="shared" si="14"/>
        <v>33588292.431139961</v>
      </c>
      <c r="DQ18" s="5">
        <f t="shared" si="3"/>
        <v>3781.9342634322952</v>
      </c>
      <c r="DR18" s="5">
        <f t="shared" si="4"/>
        <v>6919.8820625677054</v>
      </c>
      <c r="EH18" s="3">
        <v>0.82838840000000002</v>
      </c>
      <c r="EI18" s="3">
        <v>0.9040243</v>
      </c>
      <c r="EJ18" s="3">
        <v>0.92264024</v>
      </c>
      <c r="EK18" s="3">
        <v>0.92742508999999995</v>
      </c>
      <c r="EL18" s="3">
        <v>0.93240067999999998</v>
      </c>
      <c r="EM18" s="3">
        <v>0.93448591000000003</v>
      </c>
      <c r="EN18" s="3">
        <v>0.93819635999999995</v>
      </c>
      <c r="EO18" s="3">
        <v>0.94144956999999996</v>
      </c>
      <c r="EP18" s="3">
        <v>0.94518393000000001</v>
      </c>
      <c r="EQ18" s="3">
        <v>0.94766746999999996</v>
      </c>
      <c r="ER18" s="3">
        <v>0.95165454999999999</v>
      </c>
      <c r="ES18" s="3">
        <v>0.95437338000000005</v>
      </c>
      <c r="ET18" s="3">
        <v>0.95780631999999999</v>
      </c>
      <c r="EU18" s="3">
        <v>0.96025081000000001</v>
      </c>
      <c r="EV18" s="3">
        <v>0.96433822999999996</v>
      </c>
      <c r="EW18" s="3">
        <v>0.96757265000000003</v>
      </c>
      <c r="EX18" s="3">
        <v>0.97098412999999995</v>
      </c>
      <c r="FG18" s="3">
        <v>100</v>
      </c>
      <c r="FH18" s="3">
        <v>100</v>
      </c>
      <c r="FI18" s="3">
        <v>100</v>
      </c>
      <c r="FJ18" s="3">
        <v>100</v>
      </c>
      <c r="FK18" s="3">
        <v>100</v>
      </c>
      <c r="FL18" s="3">
        <v>100</v>
      </c>
      <c r="FM18" s="3">
        <v>100</v>
      </c>
      <c r="FN18" s="3">
        <v>100</v>
      </c>
      <c r="FO18" s="3">
        <v>100</v>
      </c>
      <c r="FP18" s="3">
        <v>100</v>
      </c>
      <c r="FQ18" s="3">
        <v>100</v>
      </c>
      <c r="FR18" s="3">
        <v>100</v>
      </c>
      <c r="FS18" s="3">
        <v>100</v>
      </c>
      <c r="FT18" s="3">
        <v>100</v>
      </c>
      <c r="FU18" s="3">
        <v>100</v>
      </c>
      <c r="FV18" s="3">
        <v>100</v>
      </c>
      <c r="FW18" s="3">
        <v>98</v>
      </c>
      <c r="GF18" s="3">
        <v>816262.53</v>
      </c>
      <c r="GG18" s="3">
        <v>748034.49</v>
      </c>
      <c r="GH18" s="3">
        <v>701383.1</v>
      </c>
      <c r="GI18" s="3">
        <v>688092.28</v>
      </c>
      <c r="GJ18" s="3">
        <v>672152.44</v>
      </c>
      <c r="GK18" s="3">
        <v>652954.74</v>
      </c>
      <c r="GL18" s="3">
        <v>630385.61</v>
      </c>
      <c r="GM18" s="3">
        <v>604526.03</v>
      </c>
      <c r="GN18" s="3">
        <v>572872.76</v>
      </c>
      <c r="GO18" s="3">
        <v>531387.24</v>
      </c>
      <c r="GP18" s="3">
        <v>478101.82</v>
      </c>
      <c r="GQ18" s="3">
        <v>413856.23</v>
      </c>
      <c r="GR18" s="3">
        <v>340544.03</v>
      </c>
      <c r="GS18" s="3">
        <v>256051.72</v>
      </c>
      <c r="GT18" s="3">
        <v>163080.09</v>
      </c>
      <c r="GU18" s="3">
        <v>72667.789999999994</v>
      </c>
      <c r="GV18" s="3">
        <v>9317.7551019999992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2">
        <v>0</v>
      </c>
      <c r="HN18" s="5">
        <v>0</v>
      </c>
      <c r="HO18" s="5"/>
      <c r="HP18" s="3">
        <v>68.778892859999999</v>
      </c>
      <c r="HQ18" s="3">
        <v>4730.7734360000004</v>
      </c>
      <c r="HR18" s="2">
        <f t="shared" si="15"/>
        <v>0.23733295264173648</v>
      </c>
      <c r="HS18" s="5">
        <f t="shared" si="16"/>
        <v>68.720504159054457</v>
      </c>
      <c r="HT18" s="5">
        <f t="shared" si="17"/>
        <v>68.837281560945542</v>
      </c>
      <c r="HU18" s="5"/>
      <c r="HV18" s="7">
        <v>9.4907407407407389E-5</v>
      </c>
      <c r="HW18" s="7">
        <v>9.2592592592592588E-5</v>
      </c>
      <c r="HX18" s="7">
        <v>8.1018518518518516E-5</v>
      </c>
      <c r="HY18" s="7">
        <v>7.6388888888888887E-5</v>
      </c>
      <c r="HZ18" s="7">
        <v>7.6388888888888887E-5</v>
      </c>
      <c r="IA18" s="7">
        <v>7.6388888888888887E-5</v>
      </c>
      <c r="IB18" s="7">
        <v>7.6388888888888887E-5</v>
      </c>
      <c r="IC18" s="3">
        <v>7.6388888888888887E-5</v>
      </c>
      <c r="ID18" s="3">
        <v>7.5231481481481487E-5</v>
      </c>
    </row>
    <row r="19" spans="1:238" thickBot="1">
      <c r="A19" s="3">
        <v>75</v>
      </c>
      <c r="B19" s="3">
        <v>154775.73000000001</v>
      </c>
      <c r="C19" s="3">
        <v>24321965612</v>
      </c>
      <c r="D19" s="2">
        <f t="shared" si="5"/>
        <v>366439014.96709824</v>
      </c>
      <c r="E19" s="2">
        <f t="shared" si="0"/>
        <v>0.20636764000000002</v>
      </c>
      <c r="F19" s="2">
        <f t="shared" si="6"/>
        <v>149645.51403856167</v>
      </c>
      <c r="G19" s="2">
        <f t="shared" si="7"/>
        <v>159905.94596143835</v>
      </c>
      <c r="H19" s="2">
        <f t="shared" si="8"/>
        <v>0.19952735205141556</v>
      </c>
      <c r="I19" s="2">
        <f t="shared" si="9"/>
        <v>0.21320792794858448</v>
      </c>
      <c r="K19" s="3">
        <v>10000</v>
      </c>
      <c r="L19" s="3">
        <v>100000000</v>
      </c>
      <c r="N19" s="3">
        <v>0</v>
      </c>
      <c r="O19" s="3">
        <v>0</v>
      </c>
      <c r="P19" s="3">
        <v>3141.44</v>
      </c>
      <c r="Q19" s="3">
        <v>10037414.939999999</v>
      </c>
      <c r="R19" s="2">
        <f t="shared" si="10"/>
        <v>168769.66639999859</v>
      </c>
      <c r="S19" s="2">
        <f t="shared" si="11"/>
        <v>0.31414399999999998</v>
      </c>
      <c r="T19" s="2">
        <f t="shared" si="1"/>
        <v>3092.2023873050011</v>
      </c>
      <c r="U19" s="2">
        <f t="shared" si="2"/>
        <v>3190.677612694999</v>
      </c>
      <c r="V19" s="2">
        <f t="shared" si="12"/>
        <v>0.59911199999999998</v>
      </c>
      <c r="W19" s="2">
        <f t="shared" si="13"/>
        <v>0.20646763999999995</v>
      </c>
      <c r="X19" s="3">
        <v>5991.12</v>
      </c>
      <c r="Y19" s="3">
        <v>595149.27</v>
      </c>
      <c r="Z19" s="3">
        <v>152660.93</v>
      </c>
      <c r="AA19" s="3">
        <v>23669090644</v>
      </c>
      <c r="AB19" s="2"/>
      <c r="AC19" s="5"/>
      <c r="AD19" s="5"/>
      <c r="AF19" s="3">
        <v>40.146767590000003</v>
      </c>
      <c r="AG19" s="7">
        <v>8.6921296296296302E-4</v>
      </c>
      <c r="AH19" s="3">
        <v>1</v>
      </c>
      <c r="AI19" s="3">
        <v>1</v>
      </c>
      <c r="AJ19" s="3">
        <v>1</v>
      </c>
      <c r="AK19" s="3">
        <v>1</v>
      </c>
      <c r="AL19" s="3">
        <v>1.1000000000000001</v>
      </c>
      <c r="AM19" s="3">
        <v>1.4</v>
      </c>
      <c r="AN19" s="3">
        <v>1.1200000000000001</v>
      </c>
      <c r="AO19" s="3">
        <v>1.46</v>
      </c>
      <c r="AP19" s="3">
        <v>1.1200000000000001</v>
      </c>
      <c r="AQ19" s="3">
        <v>1.46</v>
      </c>
      <c r="AR19" s="3">
        <v>1.1499999999999999</v>
      </c>
      <c r="AS19" s="3">
        <v>1.55</v>
      </c>
      <c r="AT19" s="3">
        <v>1.3</v>
      </c>
      <c r="AU19" s="3">
        <v>2.16</v>
      </c>
      <c r="AV19" s="3">
        <v>1.51</v>
      </c>
      <c r="AW19" s="3">
        <v>3.11</v>
      </c>
      <c r="AX19" s="3">
        <v>1.66</v>
      </c>
      <c r="AY19" s="3">
        <v>3.86</v>
      </c>
      <c r="AZ19" s="3">
        <v>2.0099999999999998</v>
      </c>
      <c r="BA19" s="3">
        <v>6.39</v>
      </c>
      <c r="BB19" s="3">
        <v>2.37</v>
      </c>
      <c r="BC19" s="3">
        <v>8.69</v>
      </c>
      <c r="BD19" s="3">
        <v>2.96</v>
      </c>
      <c r="BE19" s="3">
        <v>12.74</v>
      </c>
      <c r="BF19" s="3">
        <v>3.78</v>
      </c>
      <c r="BG19" s="3">
        <v>22.28</v>
      </c>
      <c r="BH19" s="3">
        <v>5.16</v>
      </c>
      <c r="BI19" s="3">
        <v>42.44</v>
      </c>
      <c r="BJ19" s="3">
        <v>8.56</v>
      </c>
      <c r="BK19" s="3">
        <v>123.7</v>
      </c>
      <c r="BL19" s="3">
        <v>17.16</v>
      </c>
      <c r="BM19" s="3">
        <v>451.04</v>
      </c>
      <c r="BN19" s="3">
        <v>76.36</v>
      </c>
      <c r="BO19" s="3">
        <v>9120.7800000000007</v>
      </c>
      <c r="CH19" s="3">
        <v>2.89</v>
      </c>
      <c r="CI19" s="3">
        <v>12.93</v>
      </c>
      <c r="CJ19" s="3">
        <v>14.63</v>
      </c>
      <c r="CK19" s="3">
        <v>367.71</v>
      </c>
      <c r="CL19" s="3">
        <v>30.69</v>
      </c>
      <c r="CM19" s="3">
        <v>2340.67</v>
      </c>
      <c r="CN19" s="3">
        <v>34.840000000000003</v>
      </c>
      <c r="CO19" s="3">
        <v>2727.76</v>
      </c>
      <c r="CP19" s="3">
        <v>37.130000000000003</v>
      </c>
      <c r="CQ19" s="3">
        <v>2957.81</v>
      </c>
      <c r="CR19" s="3">
        <v>41.12</v>
      </c>
      <c r="CS19" s="3">
        <v>3382.36</v>
      </c>
      <c r="CT19" s="3">
        <v>56.4</v>
      </c>
      <c r="CU19" s="3">
        <v>6264.5</v>
      </c>
      <c r="CV19" s="3">
        <v>73.760000000000005</v>
      </c>
      <c r="CW19" s="3">
        <v>10548.88</v>
      </c>
      <c r="CX19" s="3">
        <v>84.79</v>
      </c>
      <c r="CY19" s="3">
        <v>13348.63</v>
      </c>
      <c r="CZ19" s="3">
        <v>108.91</v>
      </c>
      <c r="DA19" s="3">
        <v>24872.67</v>
      </c>
      <c r="DB19" s="3">
        <v>135.22</v>
      </c>
      <c r="DC19" s="3">
        <v>35464.120000000003</v>
      </c>
      <c r="DD19" s="3">
        <v>181.38</v>
      </c>
      <c r="DE19" s="3">
        <v>55617.18</v>
      </c>
      <c r="DF19" s="3">
        <v>244.71</v>
      </c>
      <c r="DG19" s="3">
        <v>105327.87</v>
      </c>
      <c r="DH19" s="3">
        <v>351.12</v>
      </c>
      <c r="DI19" s="3">
        <v>212068.88</v>
      </c>
      <c r="DJ19" s="3">
        <v>603.08000000000004</v>
      </c>
      <c r="DK19" s="3">
        <v>648706.36</v>
      </c>
      <c r="DL19" s="3">
        <v>1252.76</v>
      </c>
      <c r="DM19" s="3">
        <v>2446904.8199999998</v>
      </c>
      <c r="DN19" s="3">
        <v>5689.56</v>
      </c>
      <c r="DO19" s="3">
        <v>50872689.579999998</v>
      </c>
      <c r="DP19" s="2">
        <f t="shared" si="14"/>
        <v>18501596.586399995</v>
      </c>
      <c r="DQ19" s="5">
        <f t="shared" si="3"/>
        <v>4536.7986746504757</v>
      </c>
      <c r="DR19" s="5">
        <f t="shared" si="4"/>
        <v>6842.3213253495251</v>
      </c>
      <c r="EH19" s="3">
        <v>0.82662287999999995</v>
      </c>
      <c r="EI19" s="3">
        <v>0.90661022999999996</v>
      </c>
      <c r="EJ19" s="3">
        <v>0.92334141999999997</v>
      </c>
      <c r="EK19" s="3">
        <v>0.92847005999999999</v>
      </c>
      <c r="EL19" s="3">
        <v>0.93061528999999998</v>
      </c>
      <c r="EM19" s="3">
        <v>0.93334823</v>
      </c>
      <c r="EN19" s="3">
        <v>0.93653538000000003</v>
      </c>
      <c r="EO19" s="3">
        <v>0.94122287999999998</v>
      </c>
      <c r="EP19" s="3">
        <v>0.94372624999999999</v>
      </c>
      <c r="EQ19" s="3">
        <v>0.94796786</v>
      </c>
      <c r="ER19" s="3">
        <v>0.95116568999999995</v>
      </c>
      <c r="ES19" s="3">
        <v>0.95436388999999999</v>
      </c>
      <c r="ET19" s="3">
        <v>0.95727786000000004</v>
      </c>
      <c r="EU19" s="3">
        <v>0.96109348999999999</v>
      </c>
      <c r="EV19" s="3">
        <v>0.96415267000000004</v>
      </c>
      <c r="EW19" s="3">
        <v>0.96764322000000003</v>
      </c>
      <c r="EX19" s="3">
        <v>0.97120565000000003</v>
      </c>
      <c r="FG19" s="3">
        <v>100</v>
      </c>
      <c r="FH19" s="3">
        <v>100</v>
      </c>
      <c r="FI19" s="3">
        <v>100</v>
      </c>
      <c r="FJ19" s="3">
        <v>100</v>
      </c>
      <c r="FK19" s="3">
        <v>100</v>
      </c>
      <c r="FL19" s="3">
        <v>100</v>
      </c>
      <c r="FM19" s="3">
        <v>100</v>
      </c>
      <c r="FN19" s="3">
        <v>100</v>
      </c>
      <c r="FO19" s="3">
        <v>100</v>
      </c>
      <c r="FP19" s="3">
        <v>100</v>
      </c>
      <c r="FQ19" s="3">
        <v>100</v>
      </c>
      <c r="FR19" s="3">
        <v>100</v>
      </c>
      <c r="FS19" s="3">
        <v>100</v>
      </c>
      <c r="FT19" s="3">
        <v>100</v>
      </c>
      <c r="FU19" s="3">
        <v>100</v>
      </c>
      <c r="FV19" s="3">
        <v>100</v>
      </c>
      <c r="FW19" s="3">
        <v>100</v>
      </c>
      <c r="GF19" s="3">
        <v>968443.84</v>
      </c>
      <c r="GG19" s="3">
        <v>890570.06</v>
      </c>
      <c r="GH19" s="3">
        <v>837214.56</v>
      </c>
      <c r="GI19" s="3">
        <v>822045.01</v>
      </c>
      <c r="GJ19" s="3">
        <v>803823.46</v>
      </c>
      <c r="GK19" s="3">
        <v>781812.05</v>
      </c>
      <c r="GL19" s="3">
        <v>755908.78</v>
      </c>
      <c r="GM19" s="3">
        <v>726161.08</v>
      </c>
      <c r="GN19" s="3">
        <v>689540.91</v>
      </c>
      <c r="GO19" s="3">
        <v>641100.69999999995</v>
      </c>
      <c r="GP19" s="3">
        <v>578712.94999999995</v>
      </c>
      <c r="GQ19" s="3">
        <v>502839.49</v>
      </c>
      <c r="GR19" s="3">
        <v>414917.12</v>
      </c>
      <c r="GS19" s="3">
        <v>313380.96999999997</v>
      </c>
      <c r="GT19" s="3">
        <v>200577.81</v>
      </c>
      <c r="GU19" s="3">
        <v>89922.28</v>
      </c>
      <c r="GV19" s="3">
        <v>11540.72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2">
        <v>0</v>
      </c>
      <c r="HN19" s="5">
        <v>0</v>
      </c>
      <c r="HO19" s="5"/>
      <c r="HP19" s="3">
        <v>74.400819839999997</v>
      </c>
      <c r="HQ19" s="3">
        <v>5537.2571820000003</v>
      </c>
      <c r="HR19" s="2">
        <f t="shared" si="15"/>
        <v>1.7751891358630019</v>
      </c>
      <c r="HS19" s="5">
        <f t="shared" si="16"/>
        <v>74.241131904015944</v>
      </c>
      <c r="HT19" s="5">
        <f t="shared" si="17"/>
        <v>74.56050777598405</v>
      </c>
      <c r="HU19" s="5"/>
      <c r="HV19" s="7">
        <v>1.0416666666666667E-4</v>
      </c>
      <c r="HW19" s="7">
        <v>9.8379629629629631E-5</v>
      </c>
      <c r="HX19" s="7">
        <v>8.9120370370370373E-5</v>
      </c>
      <c r="HY19" s="7">
        <v>8.5648148148148158E-5</v>
      </c>
      <c r="HZ19" s="7">
        <v>8.4490740740740731E-5</v>
      </c>
      <c r="IA19" s="7">
        <v>8.4490740740740731E-5</v>
      </c>
      <c r="IB19" s="7">
        <v>8.2175925925925917E-5</v>
      </c>
      <c r="IC19" s="3">
        <v>8.2175925925925917E-5</v>
      </c>
      <c r="ID19" s="3">
        <v>7.9861111111111116E-5</v>
      </c>
    </row>
    <row r="20" spans="1:238" thickBot="1">
      <c r="A20" s="3">
        <v>80</v>
      </c>
      <c r="B20" s="3">
        <v>175131.2</v>
      </c>
      <c r="C20" s="3">
        <v>31085739073</v>
      </c>
      <c r="D20" s="2">
        <f t="shared" si="5"/>
        <v>414801859.55999756</v>
      </c>
      <c r="E20" s="2">
        <f t="shared" si="0"/>
        <v>0.21891400000000003</v>
      </c>
      <c r="F20" s="2">
        <f t="shared" si="6"/>
        <v>169672.92840900738</v>
      </c>
      <c r="G20" s="2">
        <f t="shared" si="7"/>
        <v>180589.47159099265</v>
      </c>
      <c r="H20" s="2">
        <f t="shared" si="8"/>
        <v>0.21209116051125923</v>
      </c>
      <c r="I20" s="2">
        <f t="shared" si="9"/>
        <v>0.22573683948874082</v>
      </c>
      <c r="K20" s="3">
        <v>10000</v>
      </c>
      <c r="L20" s="3">
        <v>100000000</v>
      </c>
      <c r="N20" s="3">
        <v>0</v>
      </c>
      <c r="O20" s="3">
        <v>0</v>
      </c>
      <c r="P20" s="3">
        <v>3349.44</v>
      </c>
      <c r="Q20" s="3">
        <v>11428292.779999999</v>
      </c>
      <c r="R20" s="2">
        <f t="shared" si="10"/>
        <v>209544.46639999934</v>
      </c>
      <c r="S20" s="2">
        <f t="shared" si="11"/>
        <v>0.33494400000000002</v>
      </c>
      <c r="T20" s="2">
        <f t="shared" si="1"/>
        <v>3294.5759466413324</v>
      </c>
      <c r="U20" s="2">
        <f t="shared" si="2"/>
        <v>3404.3040533586677</v>
      </c>
      <c r="V20" s="2">
        <f t="shared" si="12"/>
        <v>0.572994</v>
      </c>
      <c r="W20" s="2">
        <f t="shared" si="13"/>
        <v>0.21901399999999993</v>
      </c>
      <c r="X20" s="3">
        <v>5729.94</v>
      </c>
      <c r="Y20" s="3">
        <v>624788.80000000005</v>
      </c>
      <c r="Z20" s="3">
        <v>172782.05</v>
      </c>
      <c r="AA20" s="3">
        <v>30264910551</v>
      </c>
      <c r="AB20" s="2"/>
      <c r="AC20" s="5"/>
      <c r="AD20" s="5"/>
      <c r="AF20" s="3">
        <v>39.443724590000002</v>
      </c>
      <c r="AG20" s="7">
        <v>9.1319444444444434E-4</v>
      </c>
      <c r="AH20" s="3">
        <v>1</v>
      </c>
      <c r="AI20" s="3">
        <v>1</v>
      </c>
      <c r="AJ20" s="3">
        <v>1</v>
      </c>
      <c r="AK20" s="3">
        <v>1</v>
      </c>
      <c r="AL20" s="3">
        <v>1.05</v>
      </c>
      <c r="AM20" s="3">
        <v>1.1499999999999999</v>
      </c>
      <c r="AN20" s="3">
        <v>1.07</v>
      </c>
      <c r="AO20" s="3">
        <v>1.21</v>
      </c>
      <c r="AP20" s="3">
        <v>1.1000000000000001</v>
      </c>
      <c r="AQ20" s="3">
        <v>1.3</v>
      </c>
      <c r="AR20" s="3">
        <v>1.1599999999999999</v>
      </c>
      <c r="AS20" s="3">
        <v>1.48</v>
      </c>
      <c r="AT20" s="3">
        <v>1.25</v>
      </c>
      <c r="AU20" s="3">
        <v>1.77</v>
      </c>
      <c r="AV20" s="3">
        <v>1.33</v>
      </c>
      <c r="AW20" s="3">
        <v>2.15</v>
      </c>
      <c r="AX20" s="3">
        <v>1.42</v>
      </c>
      <c r="AY20" s="3">
        <v>2.52</v>
      </c>
      <c r="AZ20" s="3">
        <v>1.68</v>
      </c>
      <c r="BA20" s="3">
        <v>3.78</v>
      </c>
      <c r="BB20" s="3">
        <v>1.92</v>
      </c>
      <c r="BC20" s="3">
        <v>5.26</v>
      </c>
      <c r="BD20" s="3">
        <v>2.37</v>
      </c>
      <c r="BE20" s="3">
        <v>8.27</v>
      </c>
      <c r="BF20" s="3">
        <v>3.14</v>
      </c>
      <c r="BG20" s="3">
        <v>15.12</v>
      </c>
      <c r="BH20" s="3">
        <v>4.72</v>
      </c>
      <c r="BI20" s="3">
        <v>35.9</v>
      </c>
      <c r="BJ20" s="3">
        <v>7.6</v>
      </c>
      <c r="BK20" s="3">
        <v>88.3</v>
      </c>
      <c r="BL20" s="3">
        <v>15.84</v>
      </c>
      <c r="BM20" s="3">
        <v>389.02</v>
      </c>
      <c r="BN20" s="3">
        <v>67.88</v>
      </c>
      <c r="BO20" s="3">
        <v>6916.22</v>
      </c>
      <c r="CH20" s="3">
        <v>2.7</v>
      </c>
      <c r="CI20" s="3">
        <v>11.96</v>
      </c>
      <c r="CJ20" s="3">
        <v>13.23</v>
      </c>
      <c r="CK20" s="3">
        <v>332.95</v>
      </c>
      <c r="CL20" s="3">
        <v>22.69</v>
      </c>
      <c r="CM20" s="3">
        <v>1211.01</v>
      </c>
      <c r="CN20" s="3">
        <v>27.8</v>
      </c>
      <c r="CO20" s="3">
        <v>1600.92</v>
      </c>
      <c r="CP20" s="3">
        <v>30.48</v>
      </c>
      <c r="CQ20" s="3">
        <v>1899.58</v>
      </c>
      <c r="CR20" s="3">
        <v>39.69</v>
      </c>
      <c r="CS20" s="3">
        <v>3106.31</v>
      </c>
      <c r="CT20" s="3">
        <v>48.69</v>
      </c>
      <c r="CU20" s="3">
        <v>4139.6499999999996</v>
      </c>
      <c r="CV20" s="3">
        <v>57.74</v>
      </c>
      <c r="CW20" s="3">
        <v>6351.58</v>
      </c>
      <c r="CX20" s="3">
        <v>67.36</v>
      </c>
      <c r="CY20" s="3">
        <v>8306</v>
      </c>
      <c r="CZ20" s="3">
        <v>91.39</v>
      </c>
      <c r="DA20" s="3">
        <v>14737.23</v>
      </c>
      <c r="DB20" s="3">
        <v>114.23</v>
      </c>
      <c r="DC20" s="3">
        <v>23862.97</v>
      </c>
      <c r="DD20" s="3">
        <v>148.25</v>
      </c>
      <c r="DE20" s="3">
        <v>39617.17</v>
      </c>
      <c r="DF20" s="3">
        <v>206.63</v>
      </c>
      <c r="DG20" s="3">
        <v>75780.83</v>
      </c>
      <c r="DH20" s="3">
        <v>336.15</v>
      </c>
      <c r="DI20" s="3">
        <v>199832.09</v>
      </c>
      <c r="DJ20" s="3">
        <v>563.57000000000005</v>
      </c>
      <c r="DK20" s="3">
        <v>515094.81</v>
      </c>
      <c r="DL20" s="3">
        <v>1225.06</v>
      </c>
      <c r="DM20" s="3">
        <v>2390887.2200000002</v>
      </c>
      <c r="DN20" s="3">
        <v>5389.49</v>
      </c>
      <c r="DO20" s="3">
        <v>43819113.030000001</v>
      </c>
      <c r="DP20" s="2">
        <f t="shared" si="14"/>
        <v>14772510.569900002</v>
      </c>
      <c r="DQ20" s="5">
        <f t="shared" si="3"/>
        <v>4359.4313612941751</v>
      </c>
      <c r="DR20" s="5">
        <f t="shared" si="4"/>
        <v>6419.5486387058245</v>
      </c>
      <c r="EH20" s="3">
        <v>0.82534689000000006</v>
      </c>
      <c r="EI20" s="3">
        <v>0.90770773000000005</v>
      </c>
      <c r="EJ20" s="3">
        <v>0.92117214000000003</v>
      </c>
      <c r="EK20" s="3">
        <v>0.92545257999999997</v>
      </c>
      <c r="EL20" s="3">
        <v>0.92827824999999997</v>
      </c>
      <c r="EM20" s="3">
        <v>0.93233862000000001</v>
      </c>
      <c r="EN20" s="3">
        <v>0.93599025000000002</v>
      </c>
      <c r="EO20" s="3">
        <v>0.94062190000000001</v>
      </c>
      <c r="EP20" s="3">
        <v>0.94348171999999997</v>
      </c>
      <c r="EQ20" s="3">
        <v>0.94688278999999997</v>
      </c>
      <c r="ER20" s="3">
        <v>0.95027684000000001</v>
      </c>
      <c r="ES20" s="3">
        <v>0.95415625999999998</v>
      </c>
      <c r="ET20" s="3">
        <v>0.95764294000000005</v>
      </c>
      <c r="EU20" s="3">
        <v>0.96094654999999995</v>
      </c>
      <c r="EV20" s="3">
        <v>0.96403877999999998</v>
      </c>
      <c r="EW20" s="3">
        <v>0.96749828000000004</v>
      </c>
      <c r="EX20" s="3">
        <v>0.97101981999999998</v>
      </c>
      <c r="FG20" s="3">
        <v>100</v>
      </c>
      <c r="FH20" s="3">
        <v>100</v>
      </c>
      <c r="FI20" s="3">
        <v>100</v>
      </c>
      <c r="FJ20" s="3">
        <v>100</v>
      </c>
      <c r="FK20" s="3">
        <v>100</v>
      </c>
      <c r="FL20" s="3">
        <v>100</v>
      </c>
      <c r="FM20" s="3">
        <v>100</v>
      </c>
      <c r="FN20" s="3">
        <v>100</v>
      </c>
      <c r="FO20" s="3">
        <v>100</v>
      </c>
      <c r="FP20" s="3">
        <v>100</v>
      </c>
      <c r="FQ20" s="3">
        <v>100</v>
      </c>
      <c r="FR20" s="3">
        <v>100</v>
      </c>
      <c r="FS20" s="3">
        <v>100</v>
      </c>
      <c r="FT20" s="3">
        <v>100</v>
      </c>
      <c r="FU20" s="3">
        <v>100</v>
      </c>
      <c r="FV20" s="3">
        <v>100</v>
      </c>
      <c r="FW20" s="3">
        <v>100</v>
      </c>
      <c r="GF20" s="3">
        <v>1140764.54</v>
      </c>
      <c r="GG20" s="3">
        <v>1052880.2</v>
      </c>
      <c r="GH20" s="3">
        <v>992650.33</v>
      </c>
      <c r="GI20" s="3">
        <v>975541.76000000001</v>
      </c>
      <c r="GJ20" s="3">
        <v>954976.17</v>
      </c>
      <c r="GK20" s="3">
        <v>930118.06</v>
      </c>
      <c r="GL20" s="3">
        <v>900832.44</v>
      </c>
      <c r="GM20" s="3">
        <v>867169.92</v>
      </c>
      <c r="GN20" s="3">
        <v>825537.18</v>
      </c>
      <c r="GO20" s="3">
        <v>770139.4</v>
      </c>
      <c r="GP20" s="3">
        <v>698111.75</v>
      </c>
      <c r="GQ20" s="3">
        <v>609454.31000000006</v>
      </c>
      <c r="GR20" s="3">
        <v>505812.02</v>
      </c>
      <c r="GS20" s="3">
        <v>383831.34</v>
      </c>
      <c r="GT20" s="3">
        <v>246885.78</v>
      </c>
      <c r="GU20" s="3">
        <v>111299.43</v>
      </c>
      <c r="GV20" s="3">
        <v>14453.57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2">
        <v>0</v>
      </c>
      <c r="HN20" s="5">
        <v>0</v>
      </c>
      <c r="HO20" s="5"/>
      <c r="HP20" s="3">
        <v>79.543771230000004</v>
      </c>
      <c r="HQ20" s="3">
        <v>6330.2029220000004</v>
      </c>
      <c r="HR20" s="2">
        <f t="shared" si="15"/>
        <v>2.9913805094238342</v>
      </c>
      <c r="HS20" s="5">
        <f t="shared" si="16"/>
        <v>79.336477759910437</v>
      </c>
      <c r="HT20" s="5">
        <f t="shared" si="17"/>
        <v>79.751064700089572</v>
      </c>
      <c r="HU20" s="5"/>
      <c r="HV20" s="7">
        <v>1.0763888888888889E-4</v>
      </c>
      <c r="HW20" s="7">
        <v>1.0648148148148147E-4</v>
      </c>
      <c r="HX20" s="7">
        <v>9.3749999999999988E-5</v>
      </c>
      <c r="HY20" s="7">
        <v>8.7962962962962959E-5</v>
      </c>
      <c r="HZ20" s="7">
        <v>8.6805555555555559E-5</v>
      </c>
      <c r="IA20" s="7">
        <v>8.6805555555555559E-5</v>
      </c>
      <c r="IB20" s="7">
        <v>8.6805555555555559E-5</v>
      </c>
      <c r="IC20" s="3">
        <v>8.6805555555555559E-5</v>
      </c>
      <c r="ID20" s="3">
        <v>8.5648148148148158E-5</v>
      </c>
    </row>
    <row r="21" spans="1:238" thickBot="1">
      <c r="A21" s="3">
        <v>85</v>
      </c>
      <c r="B21" s="3">
        <v>196716.21</v>
      </c>
      <c r="C21" s="3">
        <v>39290587134</v>
      </c>
      <c r="D21" s="2">
        <f t="shared" si="5"/>
        <v>593319857.23590088</v>
      </c>
      <c r="E21" s="2">
        <f t="shared" si="0"/>
        <v>0.23143083529411765</v>
      </c>
      <c r="F21" s="2">
        <f t="shared" si="6"/>
        <v>190188.2236775487</v>
      </c>
      <c r="G21" s="2">
        <f t="shared" si="7"/>
        <v>203244.19632245129</v>
      </c>
      <c r="H21" s="2">
        <f t="shared" si="8"/>
        <v>0.22375085138535142</v>
      </c>
      <c r="I21" s="2">
        <f t="shared" si="9"/>
        <v>0.23911081920288388</v>
      </c>
      <c r="K21" s="3">
        <v>10000</v>
      </c>
      <c r="L21" s="3">
        <v>100000000</v>
      </c>
      <c r="N21" s="3">
        <v>0</v>
      </c>
      <c r="O21" s="3">
        <v>0</v>
      </c>
      <c r="P21" s="3">
        <v>3512.63</v>
      </c>
      <c r="Q21" s="3">
        <v>12570444.369999999</v>
      </c>
      <c r="R21" s="2">
        <f t="shared" si="10"/>
        <v>231874.85309999809</v>
      </c>
      <c r="S21" s="2">
        <f t="shared" si="11"/>
        <v>0.35126299999999999</v>
      </c>
      <c r="T21" s="2">
        <f t="shared" si="1"/>
        <v>3454.9166056291015</v>
      </c>
      <c r="U21" s="2">
        <f t="shared" si="2"/>
        <v>3570.3433943708987</v>
      </c>
      <c r="V21" s="2">
        <f t="shared" si="12"/>
        <v>0.55296800000000002</v>
      </c>
      <c r="W21" s="2">
        <f t="shared" si="13"/>
        <v>0.23153083529411755</v>
      </c>
      <c r="X21" s="3">
        <v>5529.68</v>
      </c>
      <c r="Y21" s="3">
        <v>653198.79</v>
      </c>
      <c r="Z21" s="3">
        <v>194299.47</v>
      </c>
      <c r="AA21" s="3">
        <v>38339161336</v>
      </c>
      <c r="AB21" s="2"/>
      <c r="AC21" s="5"/>
      <c r="AD21" s="5"/>
      <c r="AF21" s="3">
        <v>38.850476929999999</v>
      </c>
      <c r="AG21" s="7">
        <v>9.814814814814814E-4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1.02</v>
      </c>
      <c r="AO21" s="3">
        <v>1.06</v>
      </c>
      <c r="AP21" s="3">
        <v>1.03</v>
      </c>
      <c r="AQ21" s="3">
        <v>1.0900000000000001</v>
      </c>
      <c r="AR21" s="3">
        <v>1.07</v>
      </c>
      <c r="AS21" s="3">
        <v>1.21</v>
      </c>
      <c r="AT21" s="3">
        <v>1.0900000000000001</v>
      </c>
      <c r="AU21" s="3">
        <v>1.27</v>
      </c>
      <c r="AV21" s="3">
        <v>1.19</v>
      </c>
      <c r="AW21" s="3">
        <v>1.59</v>
      </c>
      <c r="AX21" s="3">
        <v>1.31</v>
      </c>
      <c r="AY21" s="3">
        <v>1.99</v>
      </c>
      <c r="AZ21" s="3">
        <v>1.7</v>
      </c>
      <c r="BA21" s="3">
        <v>4.24</v>
      </c>
      <c r="BB21" s="3">
        <v>2.02</v>
      </c>
      <c r="BC21" s="3">
        <v>6.06</v>
      </c>
      <c r="BD21" s="3">
        <v>2.44</v>
      </c>
      <c r="BE21" s="3">
        <v>9.02</v>
      </c>
      <c r="BF21" s="3">
        <v>3.75</v>
      </c>
      <c r="BG21" s="3">
        <v>30.61</v>
      </c>
      <c r="BH21" s="3">
        <v>5.09</v>
      </c>
      <c r="BI21" s="3">
        <v>50.39</v>
      </c>
      <c r="BJ21" s="3">
        <v>8.3800000000000008</v>
      </c>
      <c r="BK21" s="3">
        <v>118.78</v>
      </c>
      <c r="BL21" s="3">
        <v>16.95</v>
      </c>
      <c r="BM21" s="3">
        <v>486.87</v>
      </c>
      <c r="BN21" s="3">
        <v>64.202020200000007</v>
      </c>
      <c r="BO21" s="3">
        <v>6429.0707069999999</v>
      </c>
      <c r="CH21" s="3">
        <v>2.5099999999999998</v>
      </c>
      <c r="CI21" s="3">
        <v>10.09</v>
      </c>
      <c r="CJ21" s="3">
        <v>11.46</v>
      </c>
      <c r="CK21" s="3">
        <v>242.26</v>
      </c>
      <c r="CL21" s="3">
        <v>17.920000000000002</v>
      </c>
      <c r="CM21" s="3">
        <v>569.4</v>
      </c>
      <c r="CN21" s="3">
        <v>20.84</v>
      </c>
      <c r="CO21" s="3">
        <v>849.8</v>
      </c>
      <c r="CP21" s="3">
        <v>25.61</v>
      </c>
      <c r="CQ21" s="3">
        <v>1221.51</v>
      </c>
      <c r="CR21" s="3">
        <v>31.74</v>
      </c>
      <c r="CS21" s="3">
        <v>1932.86</v>
      </c>
      <c r="CT21" s="3">
        <v>38.28</v>
      </c>
      <c r="CU21" s="3">
        <v>2596.7399999999998</v>
      </c>
      <c r="CV21" s="3">
        <v>48.65</v>
      </c>
      <c r="CW21" s="3">
        <v>4220.3900000000003</v>
      </c>
      <c r="CX21" s="3">
        <v>59.64</v>
      </c>
      <c r="CY21" s="3">
        <v>6120.58</v>
      </c>
      <c r="CZ21" s="3">
        <v>95.27</v>
      </c>
      <c r="DA21" s="3">
        <v>19246.73</v>
      </c>
      <c r="DB21" s="3">
        <v>125.16</v>
      </c>
      <c r="DC21" s="3">
        <v>30665.7</v>
      </c>
      <c r="DD21" s="3">
        <v>161.16999999999999</v>
      </c>
      <c r="DE21" s="3">
        <v>48516.39</v>
      </c>
      <c r="DF21" s="3">
        <v>275.04000000000002</v>
      </c>
      <c r="DG21" s="3">
        <v>195875.28</v>
      </c>
      <c r="DH21" s="3">
        <v>389.8</v>
      </c>
      <c r="DI21" s="3">
        <v>330741.96000000002</v>
      </c>
      <c r="DJ21" s="3">
        <v>670.93</v>
      </c>
      <c r="DK21" s="3">
        <v>799359.49</v>
      </c>
      <c r="DL21" s="3">
        <v>1394.77</v>
      </c>
      <c r="DM21" s="3">
        <v>3378468.19</v>
      </c>
      <c r="DN21" s="3">
        <v>5422.30303</v>
      </c>
      <c r="DO21" s="3">
        <v>46076760.57</v>
      </c>
      <c r="DP21" s="2">
        <f t="shared" si="14"/>
        <v>16675390.420852818</v>
      </c>
      <c r="DQ21" s="5">
        <f t="shared" si="3"/>
        <v>4322.3979644972915</v>
      </c>
      <c r="DR21" s="5">
        <f t="shared" si="4"/>
        <v>6522.2080955027086</v>
      </c>
      <c r="EH21" s="3">
        <v>0.82872162999999999</v>
      </c>
      <c r="EI21" s="3">
        <v>0.90818074999999998</v>
      </c>
      <c r="EJ21" s="3">
        <v>0.92297302999999997</v>
      </c>
      <c r="EK21" s="3">
        <v>0.92511021000000004</v>
      </c>
      <c r="EL21" s="3">
        <v>0.92884142999999997</v>
      </c>
      <c r="EM21" s="3">
        <v>0.93257551999999999</v>
      </c>
      <c r="EN21" s="3">
        <v>0.93659879999999995</v>
      </c>
      <c r="EO21" s="3">
        <v>0.93979133999999998</v>
      </c>
      <c r="EP21" s="3">
        <v>0.94337389999999999</v>
      </c>
      <c r="EQ21" s="3">
        <v>0.94819416999999995</v>
      </c>
      <c r="ER21" s="3">
        <v>0.95210623000000005</v>
      </c>
      <c r="ES21" s="3">
        <v>0.95478591000000002</v>
      </c>
      <c r="ET21" s="3">
        <v>0.95878341</v>
      </c>
      <c r="EU21" s="3">
        <v>0.96177597999999997</v>
      </c>
      <c r="EV21" s="3">
        <v>0.96472614999999995</v>
      </c>
      <c r="EW21" s="3">
        <v>0.96774689999999997</v>
      </c>
      <c r="EX21" s="3">
        <v>0.97099712000000005</v>
      </c>
      <c r="FG21" s="3">
        <v>100</v>
      </c>
      <c r="FH21" s="3">
        <v>100</v>
      </c>
      <c r="FI21" s="3">
        <v>100</v>
      </c>
      <c r="FJ21" s="3">
        <v>100</v>
      </c>
      <c r="FK21" s="3">
        <v>100</v>
      </c>
      <c r="FL21" s="3">
        <v>100</v>
      </c>
      <c r="FM21" s="3">
        <v>100</v>
      </c>
      <c r="FN21" s="3">
        <v>100</v>
      </c>
      <c r="FO21" s="3">
        <v>100</v>
      </c>
      <c r="FP21" s="3">
        <v>100</v>
      </c>
      <c r="FQ21" s="3">
        <v>100</v>
      </c>
      <c r="FR21" s="3">
        <v>100</v>
      </c>
      <c r="FS21" s="3">
        <v>100</v>
      </c>
      <c r="FT21" s="3">
        <v>100</v>
      </c>
      <c r="FU21" s="3">
        <v>100</v>
      </c>
      <c r="FV21" s="3">
        <v>100</v>
      </c>
      <c r="FW21" s="3">
        <v>99</v>
      </c>
      <c r="GF21" s="3">
        <v>1334567.67</v>
      </c>
      <c r="GG21" s="3">
        <v>1235795.1399999999</v>
      </c>
      <c r="GH21" s="3">
        <v>1168151.2</v>
      </c>
      <c r="GI21" s="3">
        <v>1148926</v>
      </c>
      <c r="GJ21" s="3">
        <v>1125774.45</v>
      </c>
      <c r="GK21" s="3">
        <v>1097789.02</v>
      </c>
      <c r="GL21" s="3">
        <v>1064709.6399999999</v>
      </c>
      <c r="GM21" s="3">
        <v>1026613.97</v>
      </c>
      <c r="GN21" s="3">
        <v>979214.34</v>
      </c>
      <c r="GO21" s="3">
        <v>915785.38</v>
      </c>
      <c r="GP21" s="3">
        <v>832791.62</v>
      </c>
      <c r="GQ21" s="3">
        <v>729479.71</v>
      </c>
      <c r="GR21" s="3">
        <v>607630.61</v>
      </c>
      <c r="GS21" s="3">
        <v>462422.93</v>
      </c>
      <c r="GT21" s="3">
        <v>297840.83</v>
      </c>
      <c r="GU21" s="3">
        <v>134054.65</v>
      </c>
      <c r="GV21" s="3">
        <v>17296.696970000001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2">
        <v>0</v>
      </c>
      <c r="HN21" s="5">
        <v>0</v>
      </c>
      <c r="HO21" s="5"/>
      <c r="HP21" s="3">
        <v>84.798854169999998</v>
      </c>
      <c r="HQ21" s="3">
        <v>7191.1922189999996</v>
      </c>
      <c r="HR21" s="2">
        <f t="shared" si="15"/>
        <v>0.34655045507315663</v>
      </c>
      <c r="HS21" s="5">
        <f t="shared" si="16"/>
        <v>84.728298319944642</v>
      </c>
      <c r="HT21" s="5">
        <f t="shared" si="17"/>
        <v>84.869410020055355</v>
      </c>
      <c r="HU21" s="5"/>
      <c r="HV21" s="7">
        <v>1.1458333333333334E-4</v>
      </c>
      <c r="HW21" s="7">
        <v>1.122685185185185E-4</v>
      </c>
      <c r="HX21" s="7">
        <v>1.0416666666666667E-4</v>
      </c>
      <c r="HY21" s="7">
        <v>9.722222222222223E-5</v>
      </c>
      <c r="HZ21" s="7">
        <v>9.3749999999999988E-5</v>
      </c>
      <c r="IA21" s="7">
        <v>9.2592592592592588E-5</v>
      </c>
      <c r="IB21" s="7">
        <v>9.2592592592592588E-5</v>
      </c>
      <c r="IC21" s="3">
        <v>9.2592592592592588E-5</v>
      </c>
      <c r="ID21" s="3">
        <v>9.0277777777777774E-5</v>
      </c>
    </row>
    <row r="22" spans="1:238" thickBot="1">
      <c r="A22" s="3">
        <v>90</v>
      </c>
      <c r="B22" s="3">
        <v>206889.85</v>
      </c>
      <c r="C22" s="3">
        <v>43349859495</v>
      </c>
      <c r="D22" s="2">
        <f t="shared" si="5"/>
        <v>546449461.97750092</v>
      </c>
      <c r="E22" s="2">
        <f t="shared" si="0"/>
        <v>0.22987761111111113</v>
      </c>
      <c r="F22" s="2">
        <f t="shared" si="6"/>
        <v>200625.01271902677</v>
      </c>
      <c r="G22" s="2">
        <f t="shared" si="7"/>
        <v>213154.68728097324</v>
      </c>
      <c r="H22" s="2">
        <f t="shared" si="8"/>
        <v>0.22291668079891863</v>
      </c>
      <c r="I22" s="2">
        <f t="shared" si="9"/>
        <v>0.2368385414233036</v>
      </c>
      <c r="K22" s="3">
        <v>10000</v>
      </c>
      <c r="L22" s="3">
        <v>100000000</v>
      </c>
      <c r="N22" s="3">
        <v>0</v>
      </c>
      <c r="O22" s="3">
        <v>0</v>
      </c>
      <c r="P22" s="3">
        <v>3574.44</v>
      </c>
      <c r="Q22" s="3">
        <v>12965951.1</v>
      </c>
      <c r="R22" s="2">
        <f t="shared" si="10"/>
        <v>189329.78639999963</v>
      </c>
      <c r="S22" s="2">
        <f t="shared" si="11"/>
        <v>0.35744399999999998</v>
      </c>
      <c r="T22" s="2">
        <f t="shared" si="1"/>
        <v>3522.2894054139483</v>
      </c>
      <c r="U22" s="2">
        <f t="shared" si="2"/>
        <v>3626.5905945860518</v>
      </c>
      <c r="V22" s="2">
        <f t="shared" si="12"/>
        <v>0.54602200000000001</v>
      </c>
      <c r="W22" s="2">
        <f t="shared" si="13"/>
        <v>0.22997761111111104</v>
      </c>
      <c r="X22" s="3">
        <v>5460.22</v>
      </c>
      <c r="Y22" s="3">
        <v>693020.15</v>
      </c>
      <c r="Z22" s="3">
        <v>204563.87</v>
      </c>
      <c r="AA22" s="3">
        <v>42393538000</v>
      </c>
      <c r="AB22" s="2"/>
      <c r="AC22" s="5"/>
      <c r="AD22" s="5"/>
      <c r="AF22" s="3">
        <v>38.793810299999997</v>
      </c>
      <c r="AG22" s="7">
        <v>1.0625000000000001E-3</v>
      </c>
      <c r="AH22" s="3">
        <v>1</v>
      </c>
      <c r="AI22" s="3">
        <v>1</v>
      </c>
      <c r="AJ22" s="3">
        <v>1</v>
      </c>
      <c r="AK22" s="3">
        <v>1</v>
      </c>
      <c r="AL22" s="3">
        <v>1.02</v>
      </c>
      <c r="AM22" s="3">
        <v>1.06</v>
      </c>
      <c r="AN22" s="3">
        <v>1.04</v>
      </c>
      <c r="AO22" s="3">
        <v>1.1399999999999999</v>
      </c>
      <c r="AP22" s="3">
        <v>1.08</v>
      </c>
      <c r="AQ22" s="3">
        <v>1.28</v>
      </c>
      <c r="AR22" s="3">
        <v>1.1499999999999999</v>
      </c>
      <c r="AS22" s="3">
        <v>1.55</v>
      </c>
      <c r="AT22" s="3">
        <v>1.24</v>
      </c>
      <c r="AU22" s="3">
        <v>1.92</v>
      </c>
      <c r="AV22" s="3">
        <v>1.33</v>
      </c>
      <c r="AW22" s="3">
        <v>2.25</v>
      </c>
      <c r="AX22" s="3">
        <v>1.47</v>
      </c>
      <c r="AY22" s="3">
        <v>2.75</v>
      </c>
      <c r="AZ22" s="3">
        <v>1.65</v>
      </c>
      <c r="BA22" s="3">
        <v>3.69</v>
      </c>
      <c r="BB22" s="3">
        <v>2.15</v>
      </c>
      <c r="BC22" s="3">
        <v>6.67</v>
      </c>
      <c r="BD22" s="3">
        <v>2.88</v>
      </c>
      <c r="BE22" s="3">
        <v>13.2</v>
      </c>
      <c r="BF22" s="3">
        <v>3.84</v>
      </c>
      <c r="BG22" s="3">
        <v>23.68</v>
      </c>
      <c r="BH22" s="3">
        <v>4.99</v>
      </c>
      <c r="BI22" s="3">
        <v>41.03</v>
      </c>
      <c r="BJ22" s="3">
        <v>7.49</v>
      </c>
      <c r="BK22" s="3">
        <v>94.95</v>
      </c>
      <c r="BL22" s="3">
        <v>14.47</v>
      </c>
      <c r="BM22" s="3">
        <v>344.65</v>
      </c>
      <c r="BN22" s="3">
        <v>70.2</v>
      </c>
      <c r="BO22" s="3">
        <v>9096.82</v>
      </c>
      <c r="CH22" s="3">
        <v>2.88</v>
      </c>
      <c r="CI22" s="3">
        <v>12.8</v>
      </c>
      <c r="CJ22" s="3">
        <v>12.86</v>
      </c>
      <c r="CK22" s="3">
        <v>336.08</v>
      </c>
      <c r="CL22" s="3">
        <v>25.83</v>
      </c>
      <c r="CM22" s="3">
        <v>1211.33</v>
      </c>
      <c r="CN22" s="3">
        <v>30.43</v>
      </c>
      <c r="CO22" s="3">
        <v>1779.59</v>
      </c>
      <c r="CP22" s="3">
        <v>37.979999999999997</v>
      </c>
      <c r="CQ22" s="3">
        <v>2791.86</v>
      </c>
      <c r="CR22" s="3">
        <v>45</v>
      </c>
      <c r="CS22" s="3">
        <v>4330.82</v>
      </c>
      <c r="CT22" s="3">
        <v>54.19</v>
      </c>
      <c r="CU22" s="3">
        <v>6482.99</v>
      </c>
      <c r="CV22" s="3">
        <v>64.14</v>
      </c>
      <c r="CW22" s="3">
        <v>8396.7800000000007</v>
      </c>
      <c r="CX22" s="3">
        <v>77.489999999999995</v>
      </c>
      <c r="CY22" s="3">
        <v>11323.03</v>
      </c>
      <c r="CZ22" s="3">
        <v>93.4</v>
      </c>
      <c r="DA22" s="3">
        <v>16629</v>
      </c>
      <c r="DB22" s="3">
        <v>141.52000000000001</v>
      </c>
      <c r="DC22" s="3">
        <v>37002.800000000003</v>
      </c>
      <c r="DD22" s="3">
        <v>210.29</v>
      </c>
      <c r="DE22" s="3">
        <v>85066.25</v>
      </c>
      <c r="DF22" s="3">
        <v>298.45</v>
      </c>
      <c r="DG22" s="3">
        <v>161505.09</v>
      </c>
      <c r="DH22" s="3">
        <v>403.32</v>
      </c>
      <c r="DI22" s="3">
        <v>295017.82</v>
      </c>
      <c r="DJ22" s="3">
        <v>629.12</v>
      </c>
      <c r="DK22" s="3">
        <v>712648.38</v>
      </c>
      <c r="DL22" s="3">
        <v>1255.9100000000001</v>
      </c>
      <c r="DM22" s="3">
        <v>2677728.5699999998</v>
      </c>
      <c r="DN22" s="3">
        <v>6268.39</v>
      </c>
      <c r="DO22" s="3">
        <v>73034454.75</v>
      </c>
      <c r="DP22" s="2">
        <f t="shared" si="14"/>
        <v>33741741.557899997</v>
      </c>
      <c r="DQ22" s="5">
        <f t="shared" si="3"/>
        <v>4711.6411937841067</v>
      </c>
      <c r="DR22" s="5">
        <f t="shared" si="4"/>
        <v>7825.138806215894</v>
      </c>
      <c r="EH22" s="3">
        <v>0.82467919000000001</v>
      </c>
      <c r="EI22" s="3">
        <v>0.90373510000000001</v>
      </c>
      <c r="EJ22" s="3">
        <v>0.92263848000000004</v>
      </c>
      <c r="EK22" s="3">
        <v>0.92641501999999998</v>
      </c>
      <c r="EL22" s="3">
        <v>0.93051788999999996</v>
      </c>
      <c r="EM22" s="3">
        <v>0.93446786999999998</v>
      </c>
      <c r="EN22" s="3">
        <v>0.93790068000000004</v>
      </c>
      <c r="EO22" s="3">
        <v>0.94030787000000005</v>
      </c>
      <c r="EP22" s="3">
        <v>0.94389752999999998</v>
      </c>
      <c r="EQ22" s="3">
        <v>0.94712227000000004</v>
      </c>
      <c r="ER22" s="3">
        <v>0.95104049999999996</v>
      </c>
      <c r="ES22" s="3">
        <v>0.95489970999999996</v>
      </c>
      <c r="ET22" s="3">
        <v>0.95840495000000003</v>
      </c>
      <c r="EU22" s="3">
        <v>0.96181819000000002</v>
      </c>
      <c r="EV22" s="3">
        <v>0.96451799999999999</v>
      </c>
      <c r="EW22" s="3">
        <v>0.96732348000000001</v>
      </c>
      <c r="EX22" s="3">
        <v>0.97102509000000004</v>
      </c>
      <c r="FG22" s="3">
        <v>100</v>
      </c>
      <c r="FH22" s="3">
        <v>100</v>
      </c>
      <c r="FI22" s="3">
        <v>100</v>
      </c>
      <c r="FJ22" s="3">
        <v>100</v>
      </c>
      <c r="FK22" s="3">
        <v>100</v>
      </c>
      <c r="FL22" s="3">
        <v>100</v>
      </c>
      <c r="FM22" s="3">
        <v>100</v>
      </c>
      <c r="FN22" s="3">
        <v>100</v>
      </c>
      <c r="FO22" s="3">
        <v>100</v>
      </c>
      <c r="FP22" s="3">
        <v>100</v>
      </c>
      <c r="FQ22" s="3">
        <v>100</v>
      </c>
      <c r="FR22" s="3">
        <v>100</v>
      </c>
      <c r="FS22" s="3">
        <v>100</v>
      </c>
      <c r="FT22" s="3">
        <v>100</v>
      </c>
      <c r="FU22" s="3">
        <v>100</v>
      </c>
      <c r="FV22" s="3">
        <v>100</v>
      </c>
      <c r="FW22" s="3">
        <v>100</v>
      </c>
      <c r="GF22" s="3">
        <v>1538271.73</v>
      </c>
      <c r="GG22" s="3">
        <v>1427830.68</v>
      </c>
      <c r="GH22" s="3">
        <v>1352045.44</v>
      </c>
      <c r="GI22" s="3">
        <v>1330535.56</v>
      </c>
      <c r="GJ22" s="3">
        <v>1304615.53</v>
      </c>
      <c r="GK22" s="3">
        <v>1273242.1599999999</v>
      </c>
      <c r="GL22" s="3">
        <v>1236075.1599999999</v>
      </c>
      <c r="GM22" s="3">
        <v>1193278.8799999999</v>
      </c>
      <c r="GN22" s="3">
        <v>1139980.2</v>
      </c>
      <c r="GO22" s="3">
        <v>1068046.01</v>
      </c>
      <c r="GP22" s="3">
        <v>973276.15</v>
      </c>
      <c r="GQ22" s="3">
        <v>854844.14</v>
      </c>
      <c r="GR22" s="3">
        <v>714254.67</v>
      </c>
      <c r="GS22" s="3">
        <v>546753.1</v>
      </c>
      <c r="GT22" s="3">
        <v>355011.54</v>
      </c>
      <c r="GU22" s="3">
        <v>161928.26</v>
      </c>
      <c r="GV22" s="3">
        <v>21239.57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2">
        <v>0</v>
      </c>
      <c r="HN22" s="5">
        <v>0</v>
      </c>
      <c r="HO22" s="5"/>
      <c r="HP22" s="3">
        <v>90.61383764</v>
      </c>
      <c r="HQ22" s="3">
        <v>8212.3787300000004</v>
      </c>
      <c r="HR22" s="2">
        <f t="shared" si="15"/>
        <v>1.5111581517194281</v>
      </c>
      <c r="HS22" s="5">
        <f t="shared" si="16"/>
        <v>90.466503039115423</v>
      </c>
      <c r="HT22" s="5">
        <f t="shared" si="17"/>
        <v>90.761172240884576</v>
      </c>
      <c r="HU22" s="5"/>
      <c r="HV22" s="7">
        <v>1.2500000000000003E-4</v>
      </c>
      <c r="HW22" s="7">
        <v>1.2152777777777776E-4</v>
      </c>
      <c r="HX22" s="7">
        <v>1.111111111111111E-4</v>
      </c>
      <c r="HY22" s="7">
        <v>1.0300925925925927E-4</v>
      </c>
      <c r="HZ22" s="7">
        <v>1.0185185185185185E-4</v>
      </c>
      <c r="IA22" s="7">
        <v>1.0069444444444443E-4</v>
      </c>
      <c r="IB22" s="7">
        <v>1.0069444444444443E-4</v>
      </c>
      <c r="IC22" s="3">
        <v>1.0069444444444443E-4</v>
      </c>
      <c r="ID22" s="3">
        <v>9.8379629629629631E-5</v>
      </c>
    </row>
    <row r="23" spans="1:238" thickBot="1">
      <c r="A23" s="3">
        <v>95</v>
      </c>
      <c r="B23" s="3">
        <v>229572.8</v>
      </c>
      <c r="C23" s="3">
        <v>53466555508</v>
      </c>
      <c r="D23" s="2">
        <f t="shared" si="5"/>
        <v>762885008.16000366</v>
      </c>
      <c r="E23" s="2">
        <f t="shared" si="0"/>
        <v>0.24165557894736842</v>
      </c>
      <c r="F23" s="2">
        <f t="shared" si="6"/>
        <v>222170.54001901552</v>
      </c>
      <c r="G23" s="2">
        <f t="shared" si="7"/>
        <v>236975.05998098446</v>
      </c>
      <c r="H23" s="2">
        <f t="shared" si="8"/>
        <v>0.23386372633580582</v>
      </c>
      <c r="I23" s="2">
        <f t="shared" si="9"/>
        <v>0.24944743155893101</v>
      </c>
      <c r="K23" s="3">
        <v>10000</v>
      </c>
      <c r="L23" s="3">
        <v>100000000</v>
      </c>
      <c r="N23" s="3">
        <v>0</v>
      </c>
      <c r="O23" s="3">
        <v>0</v>
      </c>
      <c r="P23" s="3">
        <v>3820.81</v>
      </c>
      <c r="Q23" s="3">
        <v>14906804.75</v>
      </c>
      <c r="R23" s="2">
        <f t="shared" si="10"/>
        <v>308215.6939000003</v>
      </c>
      <c r="S23" s="2">
        <f t="shared" si="11"/>
        <v>0.382081</v>
      </c>
      <c r="T23" s="2">
        <f t="shared" si="1"/>
        <v>3754.2708626465992</v>
      </c>
      <c r="U23" s="2">
        <f t="shared" si="2"/>
        <v>3887.3491373534007</v>
      </c>
      <c r="V23" s="2">
        <f t="shared" si="12"/>
        <v>0.50850299999999993</v>
      </c>
      <c r="W23" s="2">
        <f t="shared" si="13"/>
        <v>0.24175557894736843</v>
      </c>
      <c r="X23" s="3">
        <v>5085.03</v>
      </c>
      <c r="Y23" s="3">
        <v>720332.2</v>
      </c>
      <c r="Z23" s="3">
        <v>226855.72</v>
      </c>
      <c r="AA23" s="3">
        <v>52219064151</v>
      </c>
      <c r="AB23" s="2"/>
      <c r="AC23" s="5"/>
      <c r="AD23" s="5"/>
      <c r="AF23" s="3">
        <v>38.343067249999997</v>
      </c>
      <c r="AG23" s="7">
        <v>1.1435185185185183E-3</v>
      </c>
      <c r="AH23" s="3">
        <v>1</v>
      </c>
      <c r="AI23" s="3">
        <v>1</v>
      </c>
      <c r="AJ23" s="3">
        <v>1</v>
      </c>
      <c r="AK23" s="3">
        <v>1</v>
      </c>
      <c r="AL23" s="3">
        <v>1.01</v>
      </c>
      <c r="AM23" s="3">
        <v>1.03</v>
      </c>
      <c r="AN23" s="3">
        <v>1.01</v>
      </c>
      <c r="AO23" s="3">
        <v>1.03</v>
      </c>
      <c r="AP23" s="3">
        <v>1.02</v>
      </c>
      <c r="AQ23" s="3">
        <v>1.06</v>
      </c>
      <c r="AR23" s="3">
        <v>1.07</v>
      </c>
      <c r="AS23" s="3">
        <v>1.27</v>
      </c>
      <c r="AT23" s="3">
        <v>1.1000000000000001</v>
      </c>
      <c r="AU23" s="3">
        <v>1.38</v>
      </c>
      <c r="AV23" s="3">
        <v>1.23</v>
      </c>
      <c r="AW23" s="3">
        <v>1.85</v>
      </c>
      <c r="AX23" s="3">
        <v>1.32</v>
      </c>
      <c r="AY23" s="3">
        <v>2.16</v>
      </c>
      <c r="AZ23" s="3">
        <v>1.45</v>
      </c>
      <c r="BA23" s="3">
        <v>2.61</v>
      </c>
      <c r="BB23" s="3">
        <v>1.81</v>
      </c>
      <c r="BC23" s="3">
        <v>4.59</v>
      </c>
      <c r="BD23" s="3">
        <v>2.15</v>
      </c>
      <c r="BE23" s="3">
        <v>6.71</v>
      </c>
      <c r="BF23" s="3">
        <v>2.96</v>
      </c>
      <c r="BG23" s="3">
        <v>13.56</v>
      </c>
      <c r="BH23" s="3">
        <v>4.4400000000000004</v>
      </c>
      <c r="BI23" s="3">
        <v>30.86</v>
      </c>
      <c r="BJ23" s="3">
        <v>6.56</v>
      </c>
      <c r="BK23" s="3">
        <v>76.260000000000005</v>
      </c>
      <c r="BL23" s="3">
        <v>14.71</v>
      </c>
      <c r="BM23" s="3">
        <v>351.27</v>
      </c>
      <c r="BN23" s="3">
        <v>65.180000000000007</v>
      </c>
      <c r="BO23" s="3">
        <v>6044.56</v>
      </c>
      <c r="CH23" s="3">
        <v>2.9</v>
      </c>
      <c r="CI23" s="3">
        <v>12.88</v>
      </c>
      <c r="CJ23" s="3">
        <v>14.28</v>
      </c>
      <c r="CK23" s="3">
        <v>414.6</v>
      </c>
      <c r="CL23" s="3">
        <v>24.25</v>
      </c>
      <c r="CM23" s="3">
        <v>1028.05</v>
      </c>
      <c r="CN23" s="3">
        <v>28.19</v>
      </c>
      <c r="CO23" s="3">
        <v>1354.71</v>
      </c>
      <c r="CP23" s="3">
        <v>31.44</v>
      </c>
      <c r="CQ23" s="3">
        <v>1634.12</v>
      </c>
      <c r="CR23" s="3">
        <v>39.04</v>
      </c>
      <c r="CS23" s="3">
        <v>3211.04</v>
      </c>
      <c r="CT23" s="3">
        <v>43.46</v>
      </c>
      <c r="CU23" s="3">
        <v>3897.34</v>
      </c>
      <c r="CV23" s="3">
        <v>57.1</v>
      </c>
      <c r="CW23" s="3">
        <v>6460.16</v>
      </c>
      <c r="CX23" s="3">
        <v>66.91</v>
      </c>
      <c r="CY23" s="3">
        <v>8301.01</v>
      </c>
      <c r="CZ23" s="3">
        <v>87.18</v>
      </c>
      <c r="DA23" s="3">
        <v>12365.46</v>
      </c>
      <c r="DB23" s="3">
        <v>121.75</v>
      </c>
      <c r="DC23" s="3">
        <v>27826.69</v>
      </c>
      <c r="DD23" s="3">
        <v>152.63999999999999</v>
      </c>
      <c r="DE23" s="3">
        <v>42228.78</v>
      </c>
      <c r="DF23" s="3">
        <v>230.63</v>
      </c>
      <c r="DG23" s="3">
        <v>95153.85</v>
      </c>
      <c r="DH23" s="3">
        <v>368.42</v>
      </c>
      <c r="DI23" s="3">
        <v>234401.28</v>
      </c>
      <c r="DJ23" s="3">
        <v>574.1</v>
      </c>
      <c r="DK23" s="3">
        <v>628018.84</v>
      </c>
      <c r="DL23" s="3">
        <v>1348.88</v>
      </c>
      <c r="DM23" s="3">
        <v>3038782.36</v>
      </c>
      <c r="DN23" s="3">
        <v>6146.55</v>
      </c>
      <c r="DO23" s="3">
        <v>53961645.009999998</v>
      </c>
      <c r="DP23" s="2">
        <f t="shared" si="14"/>
        <v>16181568.107499994</v>
      </c>
      <c r="DQ23" s="5">
        <f t="shared" si="3"/>
        <v>5068.4846273286212</v>
      </c>
      <c r="DR23" s="5">
        <f t="shared" si="4"/>
        <v>7224.6153726713792</v>
      </c>
      <c r="EH23" s="3">
        <v>0.83495777999999998</v>
      </c>
      <c r="EI23" s="3">
        <v>0.90413823999999998</v>
      </c>
      <c r="EJ23" s="3">
        <v>0.92273722999999996</v>
      </c>
      <c r="EK23" s="3">
        <v>0.92785762000000005</v>
      </c>
      <c r="EL23" s="3">
        <v>0.93096984999999999</v>
      </c>
      <c r="EM23" s="3">
        <v>0.93539466000000004</v>
      </c>
      <c r="EN23" s="3">
        <v>0.93753491</v>
      </c>
      <c r="EO23" s="3">
        <v>0.94050476999999999</v>
      </c>
      <c r="EP23" s="3">
        <v>0.94290739000000001</v>
      </c>
      <c r="EQ23" s="3">
        <v>0.94661651999999996</v>
      </c>
      <c r="ER23" s="3">
        <v>0.95092071</v>
      </c>
      <c r="ES23" s="3">
        <v>0.95430243999999997</v>
      </c>
      <c r="ET23" s="3">
        <v>0.95742837000000003</v>
      </c>
      <c r="EU23" s="3">
        <v>0.96142344000000002</v>
      </c>
      <c r="EV23" s="3">
        <v>0.96393558000000001</v>
      </c>
      <c r="EW23" s="3">
        <v>0.96753979999999995</v>
      </c>
      <c r="EX23" s="3">
        <v>0.97088134000000004</v>
      </c>
      <c r="FG23" s="3">
        <v>100</v>
      </c>
      <c r="FH23" s="3">
        <v>100</v>
      </c>
      <c r="FI23" s="3">
        <v>100</v>
      </c>
      <c r="FJ23" s="3">
        <v>100</v>
      </c>
      <c r="FK23" s="3">
        <v>100</v>
      </c>
      <c r="FL23" s="3">
        <v>100</v>
      </c>
      <c r="FM23" s="3">
        <v>100</v>
      </c>
      <c r="FN23" s="3">
        <v>100</v>
      </c>
      <c r="FO23" s="3">
        <v>100</v>
      </c>
      <c r="FP23" s="3">
        <v>100</v>
      </c>
      <c r="FQ23" s="3">
        <v>100</v>
      </c>
      <c r="FR23" s="3">
        <v>100</v>
      </c>
      <c r="FS23" s="3">
        <v>100</v>
      </c>
      <c r="FT23" s="3">
        <v>100</v>
      </c>
      <c r="FU23" s="3">
        <v>100</v>
      </c>
      <c r="FV23" s="3">
        <v>100</v>
      </c>
      <c r="FW23" s="3">
        <v>100</v>
      </c>
      <c r="GF23" s="3">
        <v>1764637.35</v>
      </c>
      <c r="GG23" s="3">
        <v>1642136.89</v>
      </c>
      <c r="GH23" s="3">
        <v>1558165.13</v>
      </c>
      <c r="GI23" s="3">
        <v>1534285.7</v>
      </c>
      <c r="GJ23" s="3">
        <v>1505502.44</v>
      </c>
      <c r="GK23" s="3">
        <v>1470614.59</v>
      </c>
      <c r="GL23" s="3">
        <v>1429222.23</v>
      </c>
      <c r="GM23" s="3">
        <v>1381404.52</v>
      </c>
      <c r="GN23" s="3">
        <v>1321760.7</v>
      </c>
      <c r="GO23" s="3">
        <v>1240928.05</v>
      </c>
      <c r="GP23" s="3">
        <v>1134035.97</v>
      </c>
      <c r="GQ23" s="3">
        <v>999578.17</v>
      </c>
      <c r="GR23" s="3">
        <v>838088.58</v>
      </c>
      <c r="GS23" s="3">
        <v>644463.84</v>
      </c>
      <c r="GT23" s="3">
        <v>421069.31</v>
      </c>
      <c r="GU23" s="3">
        <v>192353.44</v>
      </c>
      <c r="GV23" s="3">
        <v>25147.05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2">
        <v>0</v>
      </c>
      <c r="HN23" s="5">
        <v>0</v>
      </c>
      <c r="HO23" s="5"/>
      <c r="HP23" s="3">
        <v>97.107821770000001</v>
      </c>
      <c r="HQ23" s="3">
        <v>9430.7421900000008</v>
      </c>
      <c r="HR23" s="2">
        <f t="shared" si="15"/>
        <v>0.81314108591504919</v>
      </c>
      <c r="HS23" s="5">
        <f t="shared" si="16"/>
        <v>96.999744903506965</v>
      </c>
      <c r="HT23" s="5">
        <f t="shared" si="17"/>
        <v>97.215898636493037</v>
      </c>
      <c r="HU23" s="5"/>
      <c r="HV23" s="7">
        <v>1.3194444444444443E-4</v>
      </c>
      <c r="HW23" s="7">
        <v>1.3078703703703706E-4</v>
      </c>
      <c r="HX23" s="7">
        <v>1.2268518518518517E-4</v>
      </c>
      <c r="HY23" s="7">
        <v>1.1458333333333334E-4</v>
      </c>
      <c r="HZ23" s="7">
        <v>1.122685185185185E-4</v>
      </c>
      <c r="IA23" s="7">
        <v>1.0763888888888889E-4</v>
      </c>
      <c r="IB23" s="7">
        <v>1.0648148148148147E-4</v>
      </c>
      <c r="IC23" s="3">
        <v>1.0648148148148147E-4</v>
      </c>
      <c r="ID23" s="3">
        <v>1.0416666666666667E-4</v>
      </c>
    </row>
    <row r="24" spans="1:238" thickBot="1">
      <c r="A24" s="3">
        <v>100</v>
      </c>
      <c r="B24" s="3">
        <v>246329.68</v>
      </c>
      <c r="C24" s="3">
        <v>61653156824</v>
      </c>
      <c r="D24" s="2">
        <f t="shared" si="5"/>
        <v>974845575.09760284</v>
      </c>
      <c r="E24" s="2">
        <f t="shared" si="0"/>
        <v>0.24632968</v>
      </c>
      <c r="F24" s="2">
        <f t="shared" si="6"/>
        <v>237962.04541274594</v>
      </c>
      <c r="G24" s="2">
        <f t="shared" si="7"/>
        <v>254697.31458725405</v>
      </c>
      <c r="H24" s="2">
        <f t="shared" si="8"/>
        <v>0.23796204541274593</v>
      </c>
      <c r="I24" s="2">
        <f t="shared" si="9"/>
        <v>0.25469731458725403</v>
      </c>
      <c r="K24" s="3">
        <v>10000</v>
      </c>
      <c r="L24" s="3">
        <v>100000000</v>
      </c>
      <c r="N24" s="3">
        <v>0</v>
      </c>
      <c r="O24" s="3">
        <v>0</v>
      </c>
      <c r="P24" s="3">
        <v>3876.83</v>
      </c>
      <c r="Q24" s="3">
        <v>15298416.529999999</v>
      </c>
      <c r="R24" s="2">
        <f t="shared" si="10"/>
        <v>268605.6810999997</v>
      </c>
      <c r="S24" s="2">
        <f t="shared" si="11"/>
        <v>0.387683</v>
      </c>
      <c r="T24" s="2">
        <f t="shared" si="1"/>
        <v>3814.7134411137795</v>
      </c>
      <c r="U24" s="2">
        <f t="shared" si="2"/>
        <v>3938.9465588862204</v>
      </c>
      <c r="V24" s="2">
        <f t="shared" si="12"/>
        <v>0.50749200000000005</v>
      </c>
      <c r="W24" s="2">
        <f t="shared" si="13"/>
        <v>0.2464296800000001</v>
      </c>
      <c r="X24" s="3">
        <v>5074.92</v>
      </c>
      <c r="Y24" s="3">
        <v>753570.32</v>
      </c>
      <c r="Z24" s="3">
        <v>243718.94</v>
      </c>
      <c r="AA24" s="3">
        <v>60373991077</v>
      </c>
      <c r="AB24" s="2"/>
      <c r="AC24" s="5"/>
      <c r="AD24" s="5"/>
      <c r="AF24" s="3">
        <v>37.990813709999998</v>
      </c>
      <c r="AG24" s="7">
        <v>1.158564814814815E-3</v>
      </c>
      <c r="AH24" s="3">
        <v>1</v>
      </c>
      <c r="AI24" s="3">
        <v>1</v>
      </c>
      <c r="AJ24" s="3">
        <v>1</v>
      </c>
      <c r="AK24" s="3">
        <v>1</v>
      </c>
      <c r="AL24" s="3">
        <v>1.02</v>
      </c>
      <c r="AM24" s="3">
        <v>1.06</v>
      </c>
      <c r="AN24" s="3">
        <v>1.02</v>
      </c>
      <c r="AO24" s="3">
        <v>1.06</v>
      </c>
      <c r="AP24" s="3">
        <v>1.04</v>
      </c>
      <c r="AQ24" s="3">
        <v>1.1200000000000001</v>
      </c>
      <c r="AR24" s="3">
        <v>1.1399999999999999</v>
      </c>
      <c r="AS24" s="3">
        <v>1.52</v>
      </c>
      <c r="AT24" s="3">
        <v>1.19</v>
      </c>
      <c r="AU24" s="3">
        <v>1.67</v>
      </c>
      <c r="AV24" s="3">
        <v>1.3</v>
      </c>
      <c r="AW24" s="3">
        <v>2.16</v>
      </c>
      <c r="AX24" s="3">
        <v>1.47</v>
      </c>
      <c r="AY24" s="3">
        <v>2.91</v>
      </c>
      <c r="AZ24" s="3">
        <v>1.69</v>
      </c>
      <c r="BA24" s="3">
        <v>4.03</v>
      </c>
      <c r="BB24" s="3">
        <v>1.95</v>
      </c>
      <c r="BC24" s="3">
        <v>5.43</v>
      </c>
      <c r="BD24" s="3">
        <v>2.42</v>
      </c>
      <c r="BE24" s="3">
        <v>9.94</v>
      </c>
      <c r="BF24" s="3">
        <v>3.15</v>
      </c>
      <c r="BG24" s="3">
        <v>16.53</v>
      </c>
      <c r="BH24" s="3">
        <v>4.6399999999999997</v>
      </c>
      <c r="BI24" s="3">
        <v>35.44</v>
      </c>
      <c r="BJ24" s="3">
        <v>7.23</v>
      </c>
      <c r="BK24" s="3">
        <v>80.75</v>
      </c>
      <c r="BL24" s="3">
        <v>15.02</v>
      </c>
      <c r="BM24" s="3">
        <v>373.84</v>
      </c>
      <c r="BN24" s="3">
        <v>59.98</v>
      </c>
      <c r="BO24" s="3">
        <v>5182.0200000000004</v>
      </c>
      <c r="CH24" s="3">
        <v>2.79</v>
      </c>
      <c r="CI24" s="3">
        <v>12.13</v>
      </c>
      <c r="CJ24" s="3">
        <v>12.23</v>
      </c>
      <c r="CK24" s="3">
        <v>273.87</v>
      </c>
      <c r="CL24" s="3">
        <v>24.12</v>
      </c>
      <c r="CM24" s="3">
        <v>1115.32</v>
      </c>
      <c r="CN24" s="3">
        <v>27.25</v>
      </c>
      <c r="CO24" s="3">
        <v>1333.49</v>
      </c>
      <c r="CP24" s="3">
        <v>32.340000000000003</v>
      </c>
      <c r="CQ24" s="3">
        <v>1906.52</v>
      </c>
      <c r="CR24" s="3">
        <v>45.06</v>
      </c>
      <c r="CS24" s="3">
        <v>5025.58</v>
      </c>
      <c r="CT24" s="3">
        <v>53.73</v>
      </c>
      <c r="CU24" s="3">
        <v>6258.67</v>
      </c>
      <c r="CV24" s="3">
        <v>66.05</v>
      </c>
      <c r="CW24" s="3">
        <v>10291.450000000001</v>
      </c>
      <c r="CX24" s="3">
        <v>86.9</v>
      </c>
      <c r="CY24" s="3">
        <v>16080.3</v>
      </c>
      <c r="CZ24" s="3">
        <v>111.7</v>
      </c>
      <c r="DA24" s="3">
        <v>25644.66</v>
      </c>
      <c r="DB24" s="3">
        <v>140.24</v>
      </c>
      <c r="DC24" s="3">
        <v>36510.080000000002</v>
      </c>
      <c r="DD24" s="3">
        <v>185.87</v>
      </c>
      <c r="DE24" s="3">
        <v>75746.23</v>
      </c>
      <c r="DF24" s="3">
        <v>260.77999999999997</v>
      </c>
      <c r="DG24" s="3">
        <v>136099.72</v>
      </c>
      <c r="DH24" s="3">
        <v>411.43</v>
      </c>
      <c r="DI24" s="3">
        <v>305692.34999999998</v>
      </c>
      <c r="DJ24" s="3">
        <v>669.43</v>
      </c>
      <c r="DK24" s="3">
        <v>727772.07</v>
      </c>
      <c r="DL24" s="3">
        <v>1449.2</v>
      </c>
      <c r="DM24" s="3">
        <v>3584875.5</v>
      </c>
      <c r="DN24" s="3">
        <v>5947.65</v>
      </c>
      <c r="DO24" s="3">
        <v>51215462.450000003</v>
      </c>
      <c r="DP24" s="2">
        <f t="shared" si="14"/>
        <v>15840921.92750001</v>
      </c>
      <c r="DQ24" s="5">
        <f t="shared" ref="DQ24" si="18">DN24-2.68*SQRT(DP24)/SQRT(FW24)</f>
        <v>4880.9924277113287</v>
      </c>
      <c r="DR24" s="5">
        <f t="shared" ref="DR24" si="19">DN24+2.68*SQRT(DP24)/SQRT(FW24)</f>
        <v>7014.3075722886706</v>
      </c>
      <c r="EH24" s="3">
        <v>0.83792608000000002</v>
      </c>
      <c r="EI24" s="3">
        <v>0.90451711000000001</v>
      </c>
      <c r="EJ24" s="3">
        <v>0.92156817000000002</v>
      </c>
      <c r="EK24" s="3">
        <v>0.92553485000000002</v>
      </c>
      <c r="EL24" s="3">
        <v>0.92750069999999996</v>
      </c>
      <c r="EM24" s="3">
        <v>0.93389200999999999</v>
      </c>
      <c r="EN24" s="3">
        <v>0.93840778999999996</v>
      </c>
      <c r="EO24" s="3">
        <v>0.94059729999999997</v>
      </c>
      <c r="EP24" s="3">
        <v>0.94381762000000002</v>
      </c>
      <c r="EQ24" s="3">
        <v>0.94836262000000005</v>
      </c>
      <c r="ER24" s="3">
        <v>0.95231456999999997</v>
      </c>
      <c r="ES24" s="3">
        <v>0.95452985000000001</v>
      </c>
      <c r="ET24" s="3">
        <v>0.95727017999999997</v>
      </c>
      <c r="EU24" s="3">
        <v>0.96115792</v>
      </c>
      <c r="EV24" s="3">
        <v>0.96422726000000003</v>
      </c>
      <c r="EW24" s="3">
        <v>0.96756516999999997</v>
      </c>
      <c r="EX24" s="3">
        <v>0.97092073999999995</v>
      </c>
      <c r="FG24" s="3">
        <v>100</v>
      </c>
      <c r="FH24" s="3">
        <v>100</v>
      </c>
      <c r="FI24" s="3">
        <v>100</v>
      </c>
      <c r="FJ24" s="3">
        <v>100</v>
      </c>
      <c r="FK24" s="3">
        <v>100</v>
      </c>
      <c r="FL24" s="3">
        <v>100</v>
      </c>
      <c r="FM24" s="3">
        <v>100</v>
      </c>
      <c r="FN24" s="3">
        <v>100</v>
      </c>
      <c r="FO24" s="3">
        <v>100</v>
      </c>
      <c r="FP24" s="3">
        <v>100</v>
      </c>
      <c r="FQ24" s="3">
        <v>100</v>
      </c>
      <c r="FR24" s="3">
        <v>100</v>
      </c>
      <c r="FS24" s="3">
        <v>100</v>
      </c>
      <c r="FT24" s="3">
        <v>100</v>
      </c>
      <c r="FU24" s="3">
        <v>100</v>
      </c>
      <c r="FV24" s="3">
        <v>100</v>
      </c>
      <c r="FW24" s="3">
        <v>100</v>
      </c>
      <c r="GF24" s="3">
        <v>2007629.43</v>
      </c>
      <c r="GG24" s="3">
        <v>1872506.4</v>
      </c>
      <c r="GH24" s="3">
        <v>1780127.66</v>
      </c>
      <c r="GI24" s="3">
        <v>1753897</v>
      </c>
      <c r="GJ24" s="3">
        <v>1722263.34</v>
      </c>
      <c r="GK24" s="3">
        <v>1683871.77</v>
      </c>
      <c r="GL24" s="3">
        <v>1638324.47</v>
      </c>
      <c r="GM24" s="3">
        <v>1585657.22</v>
      </c>
      <c r="GN24" s="3">
        <v>1519717.82</v>
      </c>
      <c r="GO24" s="3">
        <v>1429766.25</v>
      </c>
      <c r="GP24" s="3">
        <v>1310162.46</v>
      </c>
      <c r="GQ24" s="3">
        <v>1158555.1100000001</v>
      </c>
      <c r="GR24" s="3">
        <v>975219.17</v>
      </c>
      <c r="GS24" s="3">
        <v>752932.89</v>
      </c>
      <c r="GT24" s="3">
        <v>493211.65</v>
      </c>
      <c r="GU24" s="3">
        <v>224773.17</v>
      </c>
      <c r="GV24" s="3">
        <v>29144.76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2">
        <v>0</v>
      </c>
      <c r="HN24" s="5">
        <v>0</v>
      </c>
      <c r="HO24" s="5"/>
      <c r="HP24" s="3">
        <v>102.1659192</v>
      </c>
      <c r="HQ24" s="3">
        <v>10444.95068</v>
      </c>
      <c r="HR24" s="2">
        <f t="shared" si="15"/>
        <v>7.0756340190710034</v>
      </c>
      <c r="HS24" s="5">
        <f t="shared" si="16"/>
        <v>101.84710880563189</v>
      </c>
      <c r="HT24" s="5">
        <f t="shared" si="17"/>
        <v>102.48472959436812</v>
      </c>
      <c r="HU24" s="5"/>
      <c r="HV24" s="7">
        <v>1.3541666666666666E-4</v>
      </c>
      <c r="HW24" s="7">
        <v>1.3310185185185186E-4</v>
      </c>
      <c r="HX24" s="7">
        <v>1.2152777777777776E-4</v>
      </c>
      <c r="HY24" s="7">
        <v>1.122685185185185E-4</v>
      </c>
      <c r="HZ24" s="7">
        <v>1.111111111111111E-4</v>
      </c>
      <c r="IA24" s="7">
        <v>1.099537037037037E-4</v>
      </c>
      <c r="IB24" s="7">
        <v>1.099537037037037E-4</v>
      </c>
      <c r="IC24" s="3">
        <v>1.099537037037037E-4</v>
      </c>
      <c r="ID24" s="3">
        <v>1.0763888888888889E-4</v>
      </c>
    </row>
    <row r="28" spans="1:238" thickBot="1">
      <c r="F28" s="3" t="s">
        <v>43</v>
      </c>
      <c r="G28" s="3" t="s">
        <v>1</v>
      </c>
      <c r="H28" s="3" t="s">
        <v>2</v>
      </c>
      <c r="I28" s="3" t="s">
        <v>3</v>
      </c>
      <c r="J28" s="3" t="s">
        <v>4</v>
      </c>
      <c r="K28" s="3" t="s">
        <v>5</v>
      </c>
      <c r="L28" s="3" t="s">
        <v>6</v>
      </c>
      <c r="M28" s="3" t="s">
        <v>35</v>
      </c>
      <c r="N28" s="3" t="s">
        <v>8</v>
      </c>
      <c r="O28" s="3" t="s">
        <v>9</v>
      </c>
      <c r="P28" s="3" t="s">
        <v>10</v>
      </c>
      <c r="Q28" s="3" t="s">
        <v>11</v>
      </c>
      <c r="R28" s="3" t="s">
        <v>12</v>
      </c>
      <c r="S28" s="3" t="s">
        <v>13</v>
      </c>
      <c r="T28" s="3" t="s">
        <v>14</v>
      </c>
      <c r="U28" s="3" t="s">
        <v>15</v>
      </c>
      <c r="V28" s="3" t="s">
        <v>16</v>
      </c>
    </row>
    <row r="29" spans="1:238" thickBot="1">
      <c r="A29" s="3" t="s">
        <v>17</v>
      </c>
      <c r="C29" s="3" t="s">
        <v>36</v>
      </c>
      <c r="G29" s="3" t="s">
        <v>18</v>
      </c>
      <c r="H29" s="3" t="s">
        <v>19</v>
      </c>
    </row>
    <row r="30" spans="1:238" thickBot="1">
      <c r="B30" s="3" t="s">
        <v>20</v>
      </c>
      <c r="E30" s="3" t="s">
        <v>46</v>
      </c>
      <c r="H30" s="3" t="s">
        <v>46</v>
      </c>
      <c r="K30" s="3" t="s">
        <v>21</v>
      </c>
      <c r="N30" s="3" t="s">
        <v>22</v>
      </c>
      <c r="O30" s="3" t="s">
        <v>23</v>
      </c>
      <c r="P30" s="3" t="s">
        <v>24</v>
      </c>
      <c r="S30" s="3" t="s">
        <v>46</v>
      </c>
      <c r="V30" s="3" t="s">
        <v>46</v>
      </c>
      <c r="X30" s="3" t="s">
        <v>25</v>
      </c>
      <c r="Y30" s="3" t="s">
        <v>26</v>
      </c>
      <c r="Z30" s="3" t="s">
        <v>27</v>
      </c>
      <c r="AF30" s="3" t="s">
        <v>28</v>
      </c>
      <c r="AG30" s="3" t="s">
        <v>29</v>
      </c>
      <c r="AH30" s="3">
        <v>0.5</v>
      </c>
      <c r="AJ30" s="3">
        <v>0.75</v>
      </c>
      <c r="AL30" s="3">
        <v>0.8</v>
      </c>
      <c r="AN30" s="3">
        <v>0.81</v>
      </c>
      <c r="AP30" s="3">
        <v>0.82</v>
      </c>
      <c r="AR30" s="3">
        <v>0.83</v>
      </c>
      <c r="AT30" s="3">
        <v>0.84</v>
      </c>
      <c r="AV30" s="3">
        <v>0.85</v>
      </c>
      <c r="AX30" s="3">
        <v>0.86</v>
      </c>
      <c r="AZ30" s="3">
        <v>0.87</v>
      </c>
      <c r="BB30" s="3">
        <v>0.88</v>
      </c>
      <c r="BD30" s="3">
        <v>0.89</v>
      </c>
      <c r="BF30" s="3">
        <v>0.9</v>
      </c>
      <c r="BH30" s="3">
        <v>0.91</v>
      </c>
      <c r="BJ30" s="3">
        <v>0.92</v>
      </c>
      <c r="BL30" s="3">
        <v>0.93</v>
      </c>
      <c r="BN30" s="3">
        <v>0.94</v>
      </c>
      <c r="BP30" s="3">
        <v>0.95</v>
      </c>
      <c r="BR30" s="3">
        <v>0.96</v>
      </c>
      <c r="BT30" s="3">
        <v>0.97</v>
      </c>
      <c r="BV30" s="3">
        <v>0.98</v>
      </c>
      <c r="BX30" s="3">
        <v>0.99</v>
      </c>
      <c r="BZ30" s="3">
        <v>0.999</v>
      </c>
      <c r="CB30" s="3">
        <v>1</v>
      </c>
      <c r="CH30" s="3">
        <v>0.5</v>
      </c>
      <c r="CJ30" s="3">
        <v>0.75</v>
      </c>
      <c r="CL30" s="3">
        <v>0.8</v>
      </c>
      <c r="CN30" s="3">
        <v>0.81</v>
      </c>
      <c r="CP30" s="3">
        <v>0.82</v>
      </c>
      <c r="CR30" s="3">
        <v>0.83</v>
      </c>
      <c r="CT30" s="3">
        <v>0.84</v>
      </c>
      <c r="CV30" s="3">
        <v>0.85</v>
      </c>
      <c r="CX30" s="3">
        <v>0.86</v>
      </c>
      <c r="CZ30" s="3">
        <v>0.87</v>
      </c>
      <c r="DB30" s="3">
        <v>0.88</v>
      </c>
      <c r="DD30" s="3">
        <v>0.89</v>
      </c>
      <c r="DF30" s="3">
        <v>0.9</v>
      </c>
      <c r="DH30" s="3">
        <v>0.91</v>
      </c>
      <c r="DJ30" s="3">
        <v>0.92</v>
      </c>
      <c r="DL30" s="3">
        <v>0.93</v>
      </c>
      <c r="DN30" s="3">
        <v>0.94</v>
      </c>
      <c r="DP30" s="3">
        <v>0.95</v>
      </c>
      <c r="DR30" s="3">
        <v>0.96</v>
      </c>
      <c r="DT30" s="3">
        <v>0.97</v>
      </c>
      <c r="DV30" s="3">
        <v>0.98</v>
      </c>
      <c r="DX30" s="3">
        <v>0.99</v>
      </c>
      <c r="DZ30" s="3">
        <v>0.999</v>
      </c>
      <c r="EB30" s="3">
        <v>1</v>
      </c>
      <c r="EH30" s="3">
        <v>0.5</v>
      </c>
      <c r="EI30" s="3">
        <v>0.75</v>
      </c>
      <c r="EJ30" s="3">
        <v>0.8</v>
      </c>
      <c r="EK30" s="3">
        <v>0.81</v>
      </c>
      <c r="EL30" s="3">
        <v>0.82</v>
      </c>
      <c r="EM30" s="3">
        <v>0.83</v>
      </c>
      <c r="EN30" s="3">
        <v>0.84</v>
      </c>
      <c r="EO30" s="3">
        <v>0.85</v>
      </c>
      <c r="EP30" s="3">
        <v>0.86</v>
      </c>
      <c r="EQ30" s="3">
        <v>0.87</v>
      </c>
      <c r="ER30" s="3">
        <v>0.88</v>
      </c>
      <c r="ES30" s="3">
        <v>0.89</v>
      </c>
      <c r="ET30" s="3">
        <v>0.9</v>
      </c>
      <c r="EU30" s="3">
        <v>0.91</v>
      </c>
      <c r="EV30" s="3">
        <v>0.92</v>
      </c>
      <c r="EW30" s="3">
        <v>0.93</v>
      </c>
      <c r="EX30" s="3">
        <v>0.94</v>
      </c>
      <c r="EY30" s="3">
        <v>0.95</v>
      </c>
      <c r="EZ30" s="3">
        <v>0.96</v>
      </c>
      <c r="FA30" s="3">
        <v>0.97</v>
      </c>
      <c r="FB30" s="3">
        <v>0.98</v>
      </c>
      <c r="FC30" s="3">
        <v>0.99</v>
      </c>
      <c r="FD30" s="3">
        <v>0.999</v>
      </c>
      <c r="FE30" s="3">
        <v>1</v>
      </c>
      <c r="FG30" s="3">
        <v>0.5</v>
      </c>
      <c r="FH30" s="3">
        <v>0.75</v>
      </c>
      <c r="FI30" s="3">
        <v>0.8</v>
      </c>
      <c r="FJ30" s="3">
        <v>0.81</v>
      </c>
      <c r="FK30" s="3">
        <v>0.82</v>
      </c>
      <c r="FL30" s="3">
        <v>0.83</v>
      </c>
      <c r="FM30" s="3">
        <v>0.84</v>
      </c>
      <c r="FN30" s="3">
        <v>0.85</v>
      </c>
      <c r="FO30" s="3">
        <v>0.86</v>
      </c>
      <c r="FP30" s="3">
        <v>0.87</v>
      </c>
      <c r="FQ30" s="3">
        <v>0.88</v>
      </c>
      <c r="FR30" s="3">
        <v>0.89</v>
      </c>
      <c r="FS30" s="3">
        <v>0.9</v>
      </c>
      <c r="FT30" s="3">
        <v>0.91</v>
      </c>
      <c r="FU30" s="3">
        <v>0.92</v>
      </c>
      <c r="FV30" s="3">
        <v>0.93</v>
      </c>
      <c r="FW30" s="3">
        <v>0.94</v>
      </c>
      <c r="FX30" s="3">
        <v>0.95</v>
      </c>
      <c r="FY30" s="3">
        <v>0.96</v>
      </c>
      <c r="FZ30" s="3">
        <v>0.97</v>
      </c>
      <c r="GA30" s="3">
        <v>0.98</v>
      </c>
      <c r="GB30" s="3">
        <v>0.99</v>
      </c>
      <c r="GC30" s="3">
        <v>0.999</v>
      </c>
      <c r="GD30" s="3">
        <v>1</v>
      </c>
      <c r="GF30" s="3">
        <v>0.5</v>
      </c>
      <c r="GG30" s="3">
        <v>0.75</v>
      </c>
      <c r="GH30" s="3">
        <v>0.8</v>
      </c>
      <c r="GI30" s="3">
        <v>0.81</v>
      </c>
      <c r="GJ30" s="3">
        <v>0.82</v>
      </c>
      <c r="GK30" s="3">
        <v>0.83</v>
      </c>
      <c r="GL30" s="3">
        <v>0.84</v>
      </c>
      <c r="GM30" s="3">
        <v>0.85</v>
      </c>
      <c r="GN30" s="3">
        <v>0.86</v>
      </c>
      <c r="GO30" s="3">
        <v>0.87</v>
      </c>
      <c r="GP30" s="3">
        <v>0.88</v>
      </c>
      <c r="GQ30" s="3">
        <v>0.89</v>
      </c>
      <c r="GR30" s="3">
        <v>0.9</v>
      </c>
      <c r="GS30" s="3">
        <v>0.91</v>
      </c>
      <c r="GT30" s="3">
        <v>0.92</v>
      </c>
      <c r="GU30" s="3">
        <v>0.93</v>
      </c>
      <c r="GV30" s="3">
        <v>0.94</v>
      </c>
      <c r="GW30" s="3">
        <v>0.95</v>
      </c>
      <c r="GX30" s="3">
        <v>0.96</v>
      </c>
      <c r="GY30" s="3">
        <v>0.97</v>
      </c>
      <c r="GZ30" s="3">
        <v>0.98</v>
      </c>
      <c r="HA30" s="3">
        <v>0.99</v>
      </c>
      <c r="HB30" s="3">
        <v>0.999</v>
      </c>
      <c r="HC30" s="3">
        <v>1</v>
      </c>
    </row>
    <row r="31" spans="1:238" thickBot="1">
      <c r="A31" s="3" t="s">
        <v>30</v>
      </c>
      <c r="B31" s="3" t="s">
        <v>31</v>
      </c>
      <c r="C31" s="3" t="s">
        <v>32</v>
      </c>
      <c r="D31" s="1" t="s">
        <v>33</v>
      </c>
      <c r="E31"/>
      <c r="F31" s="1" t="s">
        <v>47</v>
      </c>
      <c r="G31" s="1" t="s">
        <v>48</v>
      </c>
      <c r="H31" s="1"/>
      <c r="I31" s="1"/>
      <c r="K31" s="3" t="s">
        <v>31</v>
      </c>
      <c r="L31" s="3" t="s">
        <v>32</v>
      </c>
      <c r="M31" s="3" t="s">
        <v>33</v>
      </c>
      <c r="P31" s="3" t="s">
        <v>31</v>
      </c>
      <c r="Q31" s="3" t="s">
        <v>32</v>
      </c>
      <c r="R31" s="1" t="s">
        <v>33</v>
      </c>
      <c r="S31" s="1"/>
      <c r="T31" s="1" t="s">
        <v>47</v>
      </c>
      <c r="U31" s="1" t="s">
        <v>48</v>
      </c>
      <c r="V31" s="1"/>
      <c r="W31" s="1"/>
      <c r="Z31" s="3" t="s">
        <v>31</v>
      </c>
      <c r="AA31" s="3" t="s">
        <v>32</v>
      </c>
      <c r="AB31" s="1"/>
      <c r="AC31" s="5"/>
      <c r="AD31" s="5"/>
      <c r="AH31" s="3" t="s">
        <v>31</v>
      </c>
      <c r="AI31" s="3" t="s">
        <v>32</v>
      </c>
      <c r="AJ31" s="3" t="s">
        <v>31</v>
      </c>
      <c r="AK31" s="3" t="s">
        <v>32</v>
      </c>
      <c r="AL31" s="3" t="s">
        <v>31</v>
      </c>
      <c r="AM31" s="3" t="s">
        <v>32</v>
      </c>
      <c r="AN31" s="3" t="s">
        <v>31</v>
      </c>
      <c r="AO31" s="3" t="s">
        <v>32</v>
      </c>
      <c r="AP31" s="3" t="s">
        <v>31</v>
      </c>
      <c r="AQ31" s="3" t="s">
        <v>32</v>
      </c>
      <c r="AR31" s="3" t="s">
        <v>31</v>
      </c>
      <c r="AS31" s="3" t="s">
        <v>32</v>
      </c>
      <c r="AT31" s="3" t="s">
        <v>31</v>
      </c>
      <c r="AU31" s="3" t="s">
        <v>32</v>
      </c>
      <c r="AV31" s="3" t="s">
        <v>31</v>
      </c>
      <c r="AW31" s="3" t="s">
        <v>32</v>
      </c>
      <c r="AX31" s="3" t="s">
        <v>31</v>
      </c>
      <c r="AY31" s="3" t="s">
        <v>32</v>
      </c>
      <c r="AZ31" s="3" t="s">
        <v>31</v>
      </c>
      <c r="BA31" s="3" t="s">
        <v>32</v>
      </c>
      <c r="BB31" s="3" t="s">
        <v>31</v>
      </c>
      <c r="BC31" s="3" t="s">
        <v>32</v>
      </c>
      <c r="BD31" s="3" t="s">
        <v>31</v>
      </c>
      <c r="BE31" s="3" t="s">
        <v>32</v>
      </c>
      <c r="BF31" s="3" t="s">
        <v>31</v>
      </c>
      <c r="BG31" s="3" t="s">
        <v>32</v>
      </c>
      <c r="BH31" s="3" t="s">
        <v>31</v>
      </c>
      <c r="BI31" s="3" t="s">
        <v>32</v>
      </c>
      <c r="BJ31" s="3" t="s">
        <v>31</v>
      </c>
      <c r="BK31" s="3" t="s">
        <v>32</v>
      </c>
      <c r="BL31" s="3" t="s">
        <v>31</v>
      </c>
      <c r="BM31" s="3" t="s">
        <v>32</v>
      </c>
      <c r="BN31" s="3" t="s">
        <v>31</v>
      </c>
      <c r="BO31" s="3" t="s">
        <v>32</v>
      </c>
      <c r="BP31" s="3" t="s">
        <v>31</v>
      </c>
      <c r="BQ31" s="3" t="s">
        <v>32</v>
      </c>
      <c r="BR31" s="3" t="s">
        <v>31</v>
      </c>
      <c r="BS31" s="3" t="s">
        <v>32</v>
      </c>
      <c r="BT31" s="3" t="s">
        <v>31</v>
      </c>
      <c r="BU31" s="3" t="s">
        <v>32</v>
      </c>
      <c r="BV31" s="3" t="s">
        <v>31</v>
      </c>
      <c r="BW31" s="3" t="s">
        <v>32</v>
      </c>
      <c r="BX31" s="3" t="s">
        <v>31</v>
      </c>
      <c r="BY31" s="3" t="s">
        <v>32</v>
      </c>
      <c r="BZ31" s="3" t="s">
        <v>31</v>
      </c>
      <c r="CA31" s="3" t="s">
        <v>32</v>
      </c>
      <c r="CB31" s="3" t="s">
        <v>31</v>
      </c>
      <c r="CC31" s="3" t="s">
        <v>32</v>
      </c>
      <c r="CH31" s="3" t="s">
        <v>31</v>
      </c>
      <c r="CI31" s="3" t="s">
        <v>32</v>
      </c>
      <c r="CJ31" s="3" t="s">
        <v>31</v>
      </c>
      <c r="CK31" s="3" t="s">
        <v>32</v>
      </c>
      <c r="CL31" s="3" t="s">
        <v>31</v>
      </c>
      <c r="CM31" s="3" t="s">
        <v>32</v>
      </c>
      <c r="CN31" s="3" t="s">
        <v>31</v>
      </c>
      <c r="CO31" s="3" t="s">
        <v>32</v>
      </c>
      <c r="CP31" s="3" t="s">
        <v>31</v>
      </c>
      <c r="CQ31" s="3" t="s">
        <v>32</v>
      </c>
      <c r="CR31" s="3" t="s">
        <v>31</v>
      </c>
      <c r="CS31" s="3" t="s">
        <v>32</v>
      </c>
      <c r="CT31" s="3" t="s">
        <v>31</v>
      </c>
      <c r="CU31" s="3" t="s">
        <v>32</v>
      </c>
      <c r="CV31" s="3" t="s">
        <v>31</v>
      </c>
      <c r="CW31" s="3" t="s">
        <v>32</v>
      </c>
      <c r="CX31" s="3" t="s">
        <v>31</v>
      </c>
      <c r="CY31" s="3" t="s">
        <v>32</v>
      </c>
      <c r="CZ31" s="3" t="s">
        <v>31</v>
      </c>
      <c r="DA31" s="3" t="s">
        <v>32</v>
      </c>
      <c r="DB31" s="3" t="s">
        <v>31</v>
      </c>
      <c r="DC31" s="3" t="s">
        <v>32</v>
      </c>
      <c r="DD31" s="3" t="s">
        <v>31</v>
      </c>
      <c r="DE31" s="3" t="s">
        <v>32</v>
      </c>
      <c r="DF31" s="3" t="s">
        <v>31</v>
      </c>
      <c r="DG31" s="3" t="s">
        <v>32</v>
      </c>
      <c r="DH31" s="3" t="s">
        <v>31</v>
      </c>
      <c r="DI31" s="3" t="s">
        <v>32</v>
      </c>
      <c r="DJ31" s="3" t="s">
        <v>31</v>
      </c>
      <c r="DK31" s="3" t="s">
        <v>32</v>
      </c>
      <c r="DL31" s="3" t="s">
        <v>31</v>
      </c>
      <c r="DM31" s="3" t="s">
        <v>32</v>
      </c>
      <c r="DN31" s="3" t="s">
        <v>31</v>
      </c>
      <c r="DO31" s="3" t="s">
        <v>32</v>
      </c>
      <c r="DP31" s="1" t="s">
        <v>33</v>
      </c>
      <c r="DQ31" s="5"/>
      <c r="DR31" s="5"/>
      <c r="DS31" s="3" t="s">
        <v>32</v>
      </c>
      <c r="DT31" s="3" t="s">
        <v>31</v>
      </c>
      <c r="DU31" s="3" t="s">
        <v>32</v>
      </c>
      <c r="DV31" s="3" t="s">
        <v>31</v>
      </c>
      <c r="DW31" s="3" t="s">
        <v>32</v>
      </c>
      <c r="DX31" s="3" t="s">
        <v>31</v>
      </c>
      <c r="DY31" s="3" t="s">
        <v>32</v>
      </c>
      <c r="DZ31" s="3" t="s">
        <v>31</v>
      </c>
      <c r="EA31" s="3" t="s">
        <v>32</v>
      </c>
      <c r="EB31" s="3" t="s">
        <v>31</v>
      </c>
      <c r="EC31" s="3" t="s">
        <v>32</v>
      </c>
      <c r="EH31" s="3" t="s">
        <v>31</v>
      </c>
      <c r="EI31" s="3" t="s">
        <v>31</v>
      </c>
      <c r="EJ31" s="3" t="s">
        <v>31</v>
      </c>
      <c r="EK31" s="3" t="s">
        <v>31</v>
      </c>
      <c r="EL31" s="3" t="s">
        <v>31</v>
      </c>
      <c r="EM31" s="3" t="s">
        <v>31</v>
      </c>
      <c r="EN31" s="3" t="s">
        <v>31</v>
      </c>
      <c r="EO31" s="3" t="s">
        <v>31</v>
      </c>
      <c r="EP31" s="3" t="s">
        <v>31</v>
      </c>
      <c r="EQ31" s="3" t="s">
        <v>31</v>
      </c>
      <c r="ER31" s="3" t="s">
        <v>31</v>
      </c>
      <c r="ES31" s="3" t="s">
        <v>31</v>
      </c>
      <c r="ET31" s="3" t="s">
        <v>31</v>
      </c>
      <c r="EU31" s="3" t="s">
        <v>31</v>
      </c>
      <c r="EV31" s="3" t="s">
        <v>31</v>
      </c>
      <c r="EW31" s="3" t="s">
        <v>31</v>
      </c>
      <c r="EX31" s="3" t="s">
        <v>31</v>
      </c>
      <c r="EY31" s="3" t="s">
        <v>31</v>
      </c>
      <c r="EZ31" s="3" t="s">
        <v>31</v>
      </c>
      <c r="FA31" s="3" t="s">
        <v>31</v>
      </c>
      <c r="FB31" s="3" t="s">
        <v>31</v>
      </c>
      <c r="FC31" s="3" t="s">
        <v>31</v>
      </c>
      <c r="FD31" s="3" t="s">
        <v>31</v>
      </c>
      <c r="FE31" s="3" t="s">
        <v>31</v>
      </c>
      <c r="HM31" s="1"/>
      <c r="HN31" s="5"/>
      <c r="HO31" s="5"/>
      <c r="HR31" s="1" t="s">
        <v>33</v>
      </c>
      <c r="HS31" s="5"/>
      <c r="HT31" s="5"/>
      <c r="HU31" s="5"/>
    </row>
    <row r="32" spans="1:238" thickBot="1">
      <c r="A32" s="3">
        <v>5</v>
      </c>
      <c r="B32" s="3">
        <v>31382.06</v>
      </c>
      <c r="C32" s="3">
        <v>985919606.29999995</v>
      </c>
      <c r="D32" s="2">
        <f>C32-B32*B32</f>
        <v>1085916.4563999176</v>
      </c>
      <c r="E32" s="2">
        <f t="shared" ref="E32:E51" si="20">B32/(K32*A32)</f>
        <v>0.62764120000000001</v>
      </c>
      <c r="F32" s="2">
        <f t="shared" ref="F32" si="21">B32-2.68*SQRT(D32)/SQRT(100)</f>
        <v>31102.784394970728</v>
      </c>
      <c r="G32" s="2">
        <f t="shared" ref="G32" si="22">B32+2.68*SQRT(D32)/SQRT(100)</f>
        <v>31661.335605029275</v>
      </c>
      <c r="H32" s="2">
        <f>F32/(K32*A32)</f>
        <v>0.62205568789941457</v>
      </c>
      <c r="I32" s="2">
        <f>G32/(A32*K32)</f>
        <v>0.63322671210058545</v>
      </c>
      <c r="K32" s="3">
        <v>10000</v>
      </c>
      <c r="L32" s="3">
        <v>100000000</v>
      </c>
      <c r="N32" s="3">
        <v>0</v>
      </c>
      <c r="O32" s="3">
        <v>0</v>
      </c>
      <c r="P32" s="3">
        <v>3365.91</v>
      </c>
      <c r="Q32" s="3">
        <v>11625577.77</v>
      </c>
      <c r="R32" s="2">
        <f>Q32-P32*P32</f>
        <v>296227.64190000109</v>
      </c>
      <c r="S32" s="2">
        <f>P32/K32</f>
        <v>0.33659099999999997</v>
      </c>
      <c r="T32" s="2">
        <f t="shared" ref="T32:T50" si="23">P32-2.68*SQRT(R32)/SQRT(100)</f>
        <v>3220.0461794281196</v>
      </c>
      <c r="U32" s="2">
        <f t="shared" ref="U32:U50" si="24">P32+2.68*SQRT(R32)/SQRT(100)</f>
        <v>3511.7738205718802</v>
      </c>
      <c r="V32" s="2">
        <f t="shared" ref="V32" si="25">X32/K32</f>
        <v>6.0571000000000007E-2</v>
      </c>
      <c r="W32" s="2">
        <f t="shared" ref="W32" si="26">1-Y32/(K32*A32)</f>
        <v>0.6277412</v>
      </c>
      <c r="X32" s="3">
        <v>605.71</v>
      </c>
      <c r="Y32" s="3">
        <v>18612.939999999999</v>
      </c>
      <c r="Z32" s="3">
        <v>15663.3</v>
      </c>
      <c r="AA32" s="3">
        <v>250211657.59999999</v>
      </c>
      <c r="AB32" s="2"/>
      <c r="AC32" s="5"/>
      <c r="AD32" s="5"/>
      <c r="AF32" s="3">
        <v>18.9116684</v>
      </c>
      <c r="AG32" s="7">
        <v>7.6388888888888887E-5</v>
      </c>
      <c r="AH32" s="3">
        <v>1.1000000000000001</v>
      </c>
      <c r="AI32" s="3">
        <v>1.3</v>
      </c>
      <c r="AJ32" s="3">
        <v>2.99</v>
      </c>
      <c r="AK32" s="3">
        <v>14.57</v>
      </c>
      <c r="AL32" s="3">
        <v>5.47</v>
      </c>
      <c r="AM32" s="3">
        <v>55.55</v>
      </c>
      <c r="AN32" s="3">
        <v>6.56</v>
      </c>
      <c r="AO32" s="3">
        <v>88.78</v>
      </c>
      <c r="AP32" s="3">
        <v>7.18</v>
      </c>
      <c r="AQ32" s="3">
        <v>99.92</v>
      </c>
      <c r="AR32" s="3">
        <v>8.6</v>
      </c>
      <c r="AS32" s="3">
        <v>134.02000000000001</v>
      </c>
      <c r="AT32" s="3">
        <v>11.48</v>
      </c>
      <c r="AU32" s="3">
        <v>257.88</v>
      </c>
      <c r="AV32" s="3">
        <v>13.61</v>
      </c>
      <c r="AW32" s="3">
        <v>342.79</v>
      </c>
      <c r="AX32" s="3">
        <v>15.35</v>
      </c>
      <c r="AY32" s="3">
        <v>411.51</v>
      </c>
      <c r="AZ32" s="3">
        <v>20.51</v>
      </c>
      <c r="BA32" s="3">
        <v>1056.1099999999999</v>
      </c>
      <c r="BB32" s="3">
        <v>26.73</v>
      </c>
      <c r="BC32" s="3">
        <v>1605.75</v>
      </c>
      <c r="BD32" s="3">
        <v>36.36</v>
      </c>
      <c r="BE32" s="3">
        <v>2597.6</v>
      </c>
      <c r="BF32" s="3">
        <v>53.89</v>
      </c>
      <c r="BG32" s="3">
        <v>5665.91</v>
      </c>
      <c r="BH32" s="3">
        <v>76.14</v>
      </c>
      <c r="BI32" s="3">
        <v>10629.06</v>
      </c>
      <c r="BJ32" s="3">
        <v>137.91</v>
      </c>
      <c r="BK32" s="3">
        <v>42630.53</v>
      </c>
      <c r="BL32" s="3">
        <v>247.63</v>
      </c>
      <c r="BM32" s="3">
        <v>121726.99</v>
      </c>
      <c r="BN32" s="3">
        <v>1333.242424</v>
      </c>
      <c r="BO32" s="3">
        <v>3827944.1919999998</v>
      </c>
      <c r="CH32" s="3">
        <v>2.64</v>
      </c>
      <c r="CI32" s="3">
        <v>10.8</v>
      </c>
      <c r="CJ32" s="3">
        <v>12.83</v>
      </c>
      <c r="CK32" s="3">
        <v>308.05</v>
      </c>
      <c r="CL32" s="3">
        <v>25.19</v>
      </c>
      <c r="CM32" s="3">
        <v>1272.45</v>
      </c>
      <c r="CN32" s="3">
        <v>30.64</v>
      </c>
      <c r="CO32" s="3">
        <v>2087.3200000000002</v>
      </c>
      <c r="CP32" s="3">
        <v>33.71</v>
      </c>
      <c r="CQ32" s="3">
        <v>2351.63</v>
      </c>
      <c r="CR32" s="3">
        <v>40.83</v>
      </c>
      <c r="CS32" s="3">
        <v>3185.73</v>
      </c>
      <c r="CT32" s="3">
        <v>55.26</v>
      </c>
      <c r="CU32" s="3">
        <v>6234.06</v>
      </c>
      <c r="CV32" s="3">
        <v>66.02</v>
      </c>
      <c r="CW32" s="3">
        <v>8324.18</v>
      </c>
      <c r="CX32" s="3">
        <v>74.760000000000005</v>
      </c>
      <c r="CY32" s="3">
        <v>10044.56</v>
      </c>
      <c r="CZ32" s="3">
        <v>100.37</v>
      </c>
      <c r="DA32" s="3">
        <v>26011.73</v>
      </c>
      <c r="DB32" s="3">
        <v>131.41999999999999</v>
      </c>
      <c r="DC32" s="3">
        <v>39606.76</v>
      </c>
      <c r="DD32" s="3">
        <v>179.58</v>
      </c>
      <c r="DE32" s="3">
        <v>64158.28</v>
      </c>
      <c r="DF32" s="3">
        <v>267.39</v>
      </c>
      <c r="DG32" s="3">
        <v>140578.32999999999</v>
      </c>
      <c r="DH32" s="3">
        <v>378.66</v>
      </c>
      <c r="DI32" s="3">
        <v>264088.03999999998</v>
      </c>
      <c r="DJ32" s="3">
        <v>687.32</v>
      </c>
      <c r="DK32" s="3">
        <v>1062618.6000000001</v>
      </c>
      <c r="DL32" s="3">
        <v>1235.44</v>
      </c>
      <c r="DM32" s="3">
        <v>3033326.4</v>
      </c>
      <c r="DN32" s="3">
        <v>6221.4949489999999</v>
      </c>
      <c r="DO32" s="3">
        <v>74460196.709999993</v>
      </c>
      <c r="DP32" s="2">
        <f>DO32-DN32*DN32</f>
        <v>35753197.309567481</v>
      </c>
      <c r="DQ32" s="5">
        <f>DN32-2.68*SQRT(DP32)/SQRT(FW32)</f>
        <v>4610.9433640953866</v>
      </c>
      <c r="DR32" s="5">
        <f>DN32+2.68*SQRT(DP32)/SQRT(FW32)</f>
        <v>7832.0465339046132</v>
      </c>
      <c r="EH32" s="3">
        <v>0.82977228999999997</v>
      </c>
      <c r="EI32" s="3">
        <v>0.90633105000000003</v>
      </c>
      <c r="EJ32" s="3">
        <v>0.92282845000000002</v>
      </c>
      <c r="EK32" s="3">
        <v>0.92608659999999998</v>
      </c>
      <c r="EL32" s="3">
        <v>0.92814872999999998</v>
      </c>
      <c r="EM32" s="3">
        <v>0.93255069999999995</v>
      </c>
      <c r="EN32" s="3">
        <v>0.93673804000000005</v>
      </c>
      <c r="EO32" s="3">
        <v>0.94059766</v>
      </c>
      <c r="EP32" s="3">
        <v>0.94328575000000003</v>
      </c>
      <c r="EQ32" s="3">
        <v>0.94686868999999996</v>
      </c>
      <c r="ER32" s="3">
        <v>0.94980812999999997</v>
      </c>
      <c r="ES32" s="3">
        <v>0.95489221999999996</v>
      </c>
      <c r="ET32" s="3">
        <v>0.95732346000000001</v>
      </c>
      <c r="EU32" s="3">
        <v>0.95973090000000005</v>
      </c>
      <c r="EV32" s="3">
        <v>0.96413108000000003</v>
      </c>
      <c r="EW32" s="3">
        <v>0.96744458</v>
      </c>
      <c r="EX32" s="3">
        <v>0.97099630999999997</v>
      </c>
      <c r="FG32" s="3">
        <v>100</v>
      </c>
      <c r="FH32" s="3">
        <v>100</v>
      </c>
      <c r="FI32" s="3">
        <v>100</v>
      </c>
      <c r="FJ32" s="3">
        <v>100</v>
      </c>
      <c r="FK32" s="3">
        <v>100</v>
      </c>
      <c r="FL32" s="3">
        <v>100</v>
      </c>
      <c r="FM32" s="3">
        <v>100</v>
      </c>
      <c r="FN32" s="3">
        <v>100</v>
      </c>
      <c r="FO32" s="3">
        <v>100</v>
      </c>
      <c r="FP32" s="3">
        <v>100</v>
      </c>
      <c r="FQ32" s="3">
        <v>100</v>
      </c>
      <c r="FR32" s="3">
        <v>100</v>
      </c>
      <c r="FS32" s="3">
        <v>100</v>
      </c>
      <c r="FT32" s="3">
        <v>100</v>
      </c>
      <c r="FU32" s="3">
        <v>100</v>
      </c>
      <c r="FV32" s="3">
        <v>100</v>
      </c>
      <c r="FW32" s="3">
        <v>99</v>
      </c>
      <c r="GF32" s="3">
        <v>25911.42</v>
      </c>
      <c r="GG32" s="3">
        <v>17309.52</v>
      </c>
      <c r="GH32" s="3">
        <v>13342.28</v>
      </c>
      <c r="GI32" s="3">
        <v>12485.71</v>
      </c>
      <c r="GJ32" s="3">
        <v>11570.68</v>
      </c>
      <c r="GK32" s="3">
        <v>10597.09</v>
      </c>
      <c r="GL32" s="3">
        <v>9580.7800000000007</v>
      </c>
      <c r="GM32" s="3">
        <v>8546.92</v>
      </c>
      <c r="GN32" s="3">
        <v>7512.26</v>
      </c>
      <c r="GO32" s="3">
        <v>6414.16</v>
      </c>
      <c r="GP32" s="3">
        <v>5264.15</v>
      </c>
      <c r="GQ32" s="3">
        <v>4093.87</v>
      </c>
      <c r="GR32" s="3">
        <v>3077.82</v>
      </c>
      <c r="GS32" s="3">
        <v>2121.69</v>
      </c>
      <c r="GT32" s="3">
        <v>1238.78</v>
      </c>
      <c r="GU32" s="3">
        <v>506.78</v>
      </c>
      <c r="GV32" s="3">
        <v>48.898989899999997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2">
        <v>0</v>
      </c>
      <c r="HN32" s="5">
        <v>0</v>
      </c>
      <c r="HO32" s="5"/>
      <c r="HP32" s="3">
        <v>6.6671050899999997</v>
      </c>
      <c r="HQ32" s="3">
        <v>44.478160369999998</v>
      </c>
      <c r="HR32" s="2">
        <f>HQ32-HP32*HP32</f>
        <v>2.7870088896094103E-2</v>
      </c>
      <c r="HS32" s="5">
        <f>HP32-2.68*SQRT(HR32)/SQRT(500)</f>
        <v>6.647096385569812</v>
      </c>
      <c r="HT32" s="5">
        <f>HP32+2.68*SQRT(HR32)/SQRT(500)</f>
        <v>6.6871137944301875</v>
      </c>
      <c r="HU32" s="5"/>
      <c r="HV32" s="7">
        <v>8.101851851851852E-6</v>
      </c>
      <c r="HW32" s="7">
        <v>8.101851851851852E-6</v>
      </c>
      <c r="HX32" s="7">
        <v>8.101851851851852E-6</v>
      </c>
      <c r="HY32" s="7">
        <v>8.101851851851852E-6</v>
      </c>
      <c r="HZ32" s="7">
        <v>8.101851851851852E-6</v>
      </c>
      <c r="IA32" s="7">
        <v>8.101851851851852E-6</v>
      </c>
      <c r="IB32" s="7">
        <v>8.101851851851852E-6</v>
      </c>
      <c r="IC32" s="3">
        <v>6.9444444444444439E-6</v>
      </c>
      <c r="ID32" s="3">
        <v>6.9444444444444439E-6</v>
      </c>
    </row>
    <row r="33" spans="1:238" thickBot="1">
      <c r="A33" s="3">
        <v>10</v>
      </c>
      <c r="B33" s="3">
        <v>56403.66</v>
      </c>
      <c r="C33" s="3">
        <v>3186187431</v>
      </c>
      <c r="D33" s="2">
        <f t="shared" ref="D33:D51" si="27">C33-B33*B33</f>
        <v>4814569.6043996811</v>
      </c>
      <c r="E33" s="2">
        <f t="shared" si="20"/>
        <v>0.5640366</v>
      </c>
      <c r="F33" s="2">
        <f t="shared" ref="F33:F51" si="28">B33-2.68*SQRT(D33)/SQRT(100)</f>
        <v>55815.61098225879</v>
      </c>
      <c r="G33" s="2">
        <f t="shared" ref="G33:G51" si="29">B33+2.68*SQRT(D33)/SQRT(100)</f>
        <v>56991.709017741217</v>
      </c>
      <c r="H33" s="2">
        <f t="shared" ref="H33:H51" si="30">F33/(K33*A33)</f>
        <v>0.5581561098225879</v>
      </c>
      <c r="I33" s="2">
        <f t="shared" ref="I33:I51" si="31">G33/(A33*K33)</f>
        <v>0.56991709017741221</v>
      </c>
      <c r="K33" s="3">
        <v>10000</v>
      </c>
      <c r="L33" s="3">
        <v>100000000</v>
      </c>
      <c r="N33" s="3">
        <v>0</v>
      </c>
      <c r="O33" s="3">
        <v>0</v>
      </c>
      <c r="P33" s="3">
        <v>4620.51</v>
      </c>
      <c r="Q33" s="3">
        <v>21934396.109999999</v>
      </c>
      <c r="R33" s="2">
        <f t="shared" ref="R33:R51" si="32">Q33-P33*P33</f>
        <v>585283.44989999756</v>
      </c>
      <c r="S33" s="2">
        <f t="shared" ref="S33:S51" si="33">P33/K33</f>
        <v>0.46205100000000005</v>
      </c>
      <c r="T33" s="2">
        <f t="shared" si="23"/>
        <v>4415.4797619724905</v>
      </c>
      <c r="U33" s="2">
        <f t="shared" si="24"/>
        <v>4825.54023802751</v>
      </c>
      <c r="V33" s="2">
        <f t="shared" ref="V33:V51" si="34">X33/K33</f>
        <v>2.4921000000000002E-2</v>
      </c>
      <c r="W33" s="2">
        <f t="shared" ref="W33:W51" si="35">1-Y33/(K33*A33)</f>
        <v>0.5641366000000001</v>
      </c>
      <c r="X33" s="3">
        <v>249.21</v>
      </c>
      <c r="Y33" s="3">
        <v>43586.34</v>
      </c>
      <c r="Z33" s="3">
        <v>37840.9</v>
      </c>
      <c r="AA33" s="3">
        <v>1458056565</v>
      </c>
      <c r="AB33" s="2"/>
      <c r="AC33" s="5"/>
      <c r="AD33" s="5"/>
      <c r="AF33" s="3">
        <v>21.9203917</v>
      </c>
      <c r="AG33" s="7">
        <v>1.3541666666666666E-4</v>
      </c>
      <c r="AH33" s="3">
        <v>1</v>
      </c>
      <c r="AI33" s="3">
        <v>1</v>
      </c>
      <c r="AJ33" s="3">
        <v>1.78</v>
      </c>
      <c r="AK33" s="3">
        <v>4.24</v>
      </c>
      <c r="AL33" s="3">
        <v>2.86</v>
      </c>
      <c r="AM33" s="3">
        <v>12.78</v>
      </c>
      <c r="AN33" s="3">
        <v>3.63</v>
      </c>
      <c r="AO33" s="3">
        <v>21.19</v>
      </c>
      <c r="AP33" s="3">
        <v>4.09</v>
      </c>
      <c r="AQ33" s="3">
        <v>26.39</v>
      </c>
      <c r="AR33" s="3">
        <v>4.67</v>
      </c>
      <c r="AS33" s="3">
        <v>37.89</v>
      </c>
      <c r="AT33" s="3">
        <v>5.59</v>
      </c>
      <c r="AU33" s="3">
        <v>55.81</v>
      </c>
      <c r="AV33" s="3">
        <v>6.73</v>
      </c>
      <c r="AW33" s="3">
        <v>77.05</v>
      </c>
      <c r="AX33" s="3">
        <v>7.83</v>
      </c>
      <c r="AY33" s="3">
        <v>103.93</v>
      </c>
      <c r="AZ33" s="3">
        <v>9.3800000000000008</v>
      </c>
      <c r="BA33" s="3">
        <v>149.9</v>
      </c>
      <c r="BB33" s="3">
        <v>12.52</v>
      </c>
      <c r="BC33" s="3">
        <v>313.54000000000002</v>
      </c>
      <c r="BD33" s="3">
        <v>16.88</v>
      </c>
      <c r="BE33" s="3">
        <v>704.08</v>
      </c>
      <c r="BF33" s="3">
        <v>24.06</v>
      </c>
      <c r="BG33" s="3">
        <v>1361.76</v>
      </c>
      <c r="BH33" s="3">
        <v>30.98</v>
      </c>
      <c r="BI33" s="3">
        <v>2714.72</v>
      </c>
      <c r="BJ33" s="3">
        <v>49.35</v>
      </c>
      <c r="BK33" s="3">
        <v>6009.35</v>
      </c>
      <c r="BL33" s="3">
        <v>107.8</v>
      </c>
      <c r="BM33" s="3">
        <v>22671.8</v>
      </c>
      <c r="BN33" s="3">
        <v>517.30999999999995</v>
      </c>
      <c r="BO33" s="3">
        <v>621009.68999999994</v>
      </c>
      <c r="CH33" s="3">
        <v>2.59</v>
      </c>
      <c r="CI33" s="3">
        <v>9.73</v>
      </c>
      <c r="CJ33" s="3">
        <v>12.29</v>
      </c>
      <c r="CK33" s="3">
        <v>260.64999999999998</v>
      </c>
      <c r="CL33" s="3">
        <v>23.85</v>
      </c>
      <c r="CM33" s="3">
        <v>1046.1099999999999</v>
      </c>
      <c r="CN33" s="3">
        <v>31.7</v>
      </c>
      <c r="CO33" s="3">
        <v>1831.98</v>
      </c>
      <c r="CP33" s="3">
        <v>36.049999999999997</v>
      </c>
      <c r="CQ33" s="3">
        <v>2291.21</v>
      </c>
      <c r="CR33" s="3">
        <v>41.79</v>
      </c>
      <c r="CS33" s="3">
        <v>3376.57</v>
      </c>
      <c r="CT33" s="3">
        <v>51.25</v>
      </c>
      <c r="CU33" s="3">
        <v>5116.3100000000004</v>
      </c>
      <c r="CV33" s="3">
        <v>62.91</v>
      </c>
      <c r="CW33" s="3">
        <v>7198.99</v>
      </c>
      <c r="CX33" s="3">
        <v>73.84</v>
      </c>
      <c r="CY33" s="3">
        <v>9751</v>
      </c>
      <c r="CZ33" s="3">
        <v>89.25</v>
      </c>
      <c r="DA33" s="3">
        <v>14219.91</v>
      </c>
      <c r="DB33" s="3">
        <v>120.88</v>
      </c>
      <c r="DC33" s="3">
        <v>30305.16</v>
      </c>
      <c r="DD33" s="3">
        <v>164.91</v>
      </c>
      <c r="DE33" s="3">
        <v>69320.67</v>
      </c>
      <c r="DF33" s="3">
        <v>236.38</v>
      </c>
      <c r="DG33" s="3">
        <v>134270.88</v>
      </c>
      <c r="DH33" s="3">
        <v>305.39</v>
      </c>
      <c r="DI33" s="3">
        <v>268435.78999999998</v>
      </c>
      <c r="DJ33" s="3">
        <v>488.96</v>
      </c>
      <c r="DK33" s="3">
        <v>597024.68000000005</v>
      </c>
      <c r="DL33" s="3">
        <v>1073.57</v>
      </c>
      <c r="DM33" s="3">
        <v>2257825.4500000002</v>
      </c>
      <c r="DN33" s="3">
        <v>5088.7700000000004</v>
      </c>
      <c r="DO33" s="3">
        <v>57889380.990000002</v>
      </c>
      <c r="DP33" s="2">
        <f t="shared" ref="DP33:DP51" si="36">DO33-DN33*DN33</f>
        <v>31993800.877099998</v>
      </c>
      <c r="DQ33" s="5">
        <f t="shared" ref="DQ33:DQ51" si="37">DN33-2.68*SQRT(DP33)/SQRT(FW33)</f>
        <v>3572.8799135501845</v>
      </c>
      <c r="DR33" s="5">
        <f t="shared" ref="DR33:DR51" si="38">DN33+2.68*SQRT(DP33)/SQRT(FW33)</f>
        <v>6604.6600864498159</v>
      </c>
      <c r="EH33" s="3">
        <v>0.82264747000000005</v>
      </c>
      <c r="EI33" s="3">
        <v>0.90667304999999998</v>
      </c>
      <c r="EJ33" s="3">
        <v>0.92314109</v>
      </c>
      <c r="EK33" s="3">
        <v>0.93009445999999996</v>
      </c>
      <c r="EL33" s="3">
        <v>0.93256749999999999</v>
      </c>
      <c r="EM33" s="3">
        <v>0.93394776999999995</v>
      </c>
      <c r="EN33" s="3">
        <v>0.93734174999999997</v>
      </c>
      <c r="EO33" s="3">
        <v>0.94207896000000002</v>
      </c>
      <c r="EP33" s="3">
        <v>0.94599098000000004</v>
      </c>
      <c r="EQ33" s="3">
        <v>0.94885677000000002</v>
      </c>
      <c r="ER33" s="3">
        <v>0.95299036999999998</v>
      </c>
      <c r="ES33" s="3">
        <v>0.95560732000000004</v>
      </c>
      <c r="ET33" s="3">
        <v>0.95889729000000001</v>
      </c>
      <c r="EU33" s="3">
        <v>0.96192964000000003</v>
      </c>
      <c r="EV33" s="3">
        <v>0.96445274999999997</v>
      </c>
      <c r="EW33" s="3">
        <v>0.96743950000000001</v>
      </c>
      <c r="EX33" s="3">
        <v>0.97086622</v>
      </c>
      <c r="FG33" s="3">
        <v>100</v>
      </c>
      <c r="FH33" s="3">
        <v>100</v>
      </c>
      <c r="FI33" s="3">
        <v>100</v>
      </c>
      <c r="FJ33" s="3">
        <v>100</v>
      </c>
      <c r="FK33" s="3">
        <v>100</v>
      </c>
      <c r="FL33" s="3">
        <v>100</v>
      </c>
      <c r="FM33" s="3">
        <v>100</v>
      </c>
      <c r="FN33" s="3">
        <v>100</v>
      </c>
      <c r="FO33" s="3">
        <v>100</v>
      </c>
      <c r="FP33" s="3">
        <v>100</v>
      </c>
      <c r="FQ33" s="3">
        <v>100</v>
      </c>
      <c r="FR33" s="3">
        <v>100</v>
      </c>
      <c r="FS33" s="3">
        <v>100</v>
      </c>
      <c r="FT33" s="3">
        <v>100</v>
      </c>
      <c r="FU33" s="3">
        <v>100</v>
      </c>
      <c r="FV33" s="3">
        <v>100</v>
      </c>
      <c r="FW33" s="3">
        <v>100</v>
      </c>
      <c r="GF33" s="3">
        <v>74760.89</v>
      </c>
      <c r="GG33" s="3">
        <v>54944.71</v>
      </c>
      <c r="GH33" s="3">
        <v>45009.09</v>
      </c>
      <c r="GI33" s="3">
        <v>42711.1</v>
      </c>
      <c r="GJ33" s="3">
        <v>40227.64</v>
      </c>
      <c r="GK33" s="3">
        <v>37531.599999999999</v>
      </c>
      <c r="GL33" s="3">
        <v>34626.870000000003</v>
      </c>
      <c r="GM33" s="3">
        <v>31589.85</v>
      </c>
      <c r="GN33" s="3">
        <v>28398</v>
      </c>
      <c r="GO33" s="3">
        <v>24854.82</v>
      </c>
      <c r="GP33" s="3">
        <v>21064.080000000002</v>
      </c>
      <c r="GQ33" s="3">
        <v>17029.88</v>
      </c>
      <c r="GR33" s="3">
        <v>13082.63</v>
      </c>
      <c r="GS33" s="3">
        <v>9313.02</v>
      </c>
      <c r="GT33" s="3">
        <v>5723.4</v>
      </c>
      <c r="GU33" s="3">
        <v>2454.38</v>
      </c>
      <c r="GV33" s="3">
        <v>278.02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2">
        <v>0</v>
      </c>
      <c r="HN33" s="5">
        <v>0</v>
      </c>
      <c r="HO33" s="5"/>
      <c r="HP33" s="3">
        <v>11.81267646</v>
      </c>
      <c r="HQ33" s="3">
        <v>139.5428962</v>
      </c>
      <c r="HR33" s="2">
        <f t="shared" ref="HR33:HR51" si="39">HQ33-HP33*HP33</f>
        <v>3.5710513618596451E-3</v>
      </c>
      <c r="HS33" s="5">
        <f>HP33-2.68*SQRT(HR33)/SQRT(500)</f>
        <v>11.805514236978979</v>
      </c>
      <c r="HT33" s="5">
        <f>HP33+2.68*SQRT(HR33)/SQRT(500)</f>
        <v>11.819838683021022</v>
      </c>
      <c r="HU33" s="5"/>
      <c r="HV33" s="7">
        <v>1.5046296296296298E-5</v>
      </c>
      <c r="HW33" s="7">
        <v>1.5046296296296298E-5</v>
      </c>
      <c r="HX33" s="7">
        <v>1.3888888888888888E-5</v>
      </c>
      <c r="HY33" s="7">
        <v>1.3888888888888888E-5</v>
      </c>
      <c r="HZ33" s="7">
        <v>1.3888888888888888E-5</v>
      </c>
      <c r="IA33" s="7">
        <v>1.2731481481481481E-5</v>
      </c>
      <c r="IB33" s="7">
        <v>1.2731481481481481E-5</v>
      </c>
      <c r="IC33" s="3">
        <v>1.2731481481481481E-5</v>
      </c>
      <c r="ID33" s="3">
        <v>1.2731481481481481E-5</v>
      </c>
    </row>
    <row r="34" spans="1:238" thickBot="1">
      <c r="A34" s="3">
        <v>15</v>
      </c>
      <c r="B34" s="3">
        <v>78805.63</v>
      </c>
      <c r="C34" s="3">
        <v>6229790661</v>
      </c>
      <c r="D34" s="2">
        <f t="shared" si="27"/>
        <v>19463341.303099632</v>
      </c>
      <c r="E34" s="2">
        <f t="shared" si="20"/>
        <v>0.52537086666666666</v>
      </c>
      <c r="F34" s="2">
        <f t="shared" si="28"/>
        <v>77623.286976273885</v>
      </c>
      <c r="G34" s="2">
        <f t="shared" si="29"/>
        <v>79987.973023726125</v>
      </c>
      <c r="H34" s="2">
        <f t="shared" si="30"/>
        <v>0.51748857984182595</v>
      </c>
      <c r="I34" s="2">
        <f t="shared" si="31"/>
        <v>0.53325315349150748</v>
      </c>
      <c r="K34" s="3">
        <v>10000</v>
      </c>
      <c r="L34" s="3">
        <v>100000000</v>
      </c>
      <c r="N34" s="3">
        <v>0</v>
      </c>
      <c r="O34" s="3">
        <v>0</v>
      </c>
      <c r="P34" s="3">
        <v>5353.83</v>
      </c>
      <c r="Q34" s="3">
        <v>29450679.109999999</v>
      </c>
      <c r="R34" s="2">
        <f t="shared" si="32"/>
        <v>787183.44110000134</v>
      </c>
      <c r="S34" s="2">
        <f t="shared" si="33"/>
        <v>0.53538299999999994</v>
      </c>
      <c r="T34" s="2">
        <f t="shared" si="23"/>
        <v>5116.0513982008333</v>
      </c>
      <c r="U34" s="2">
        <f t="shared" si="24"/>
        <v>5591.6086017991665</v>
      </c>
      <c r="V34" s="2">
        <f t="shared" si="34"/>
        <v>1.4565999999999999E-2</v>
      </c>
      <c r="W34" s="2">
        <f t="shared" si="35"/>
        <v>0.52547086666666676</v>
      </c>
      <c r="X34" s="3">
        <v>145.66</v>
      </c>
      <c r="Y34" s="3">
        <v>71179.37</v>
      </c>
      <c r="Z34" s="3">
        <v>59431.91</v>
      </c>
      <c r="AA34" s="3">
        <v>3581677057</v>
      </c>
      <c r="AB34" s="2"/>
      <c r="AC34" s="5"/>
      <c r="AD34" s="5"/>
      <c r="AF34" s="3">
        <v>23.856918069999999</v>
      </c>
      <c r="AG34" s="7">
        <v>1.9560185185185183E-4</v>
      </c>
      <c r="AH34" s="3">
        <v>1.01</v>
      </c>
      <c r="AI34" s="3">
        <v>1.03</v>
      </c>
      <c r="AJ34" s="3">
        <v>1.5</v>
      </c>
      <c r="AK34" s="3">
        <v>2.92</v>
      </c>
      <c r="AL34" s="3">
        <v>2.36</v>
      </c>
      <c r="AM34" s="3">
        <v>9.34</v>
      </c>
      <c r="AN34" s="3">
        <v>2.61</v>
      </c>
      <c r="AO34" s="3">
        <v>11.11</v>
      </c>
      <c r="AP34" s="3">
        <v>3</v>
      </c>
      <c r="AQ34" s="3">
        <v>14.06</v>
      </c>
      <c r="AR34" s="3">
        <v>3.23</v>
      </c>
      <c r="AS34" s="3">
        <v>16.57</v>
      </c>
      <c r="AT34" s="3">
        <v>4</v>
      </c>
      <c r="AU34" s="3">
        <v>28.42</v>
      </c>
      <c r="AV34" s="3">
        <v>4.87</v>
      </c>
      <c r="AW34" s="3">
        <v>46.67</v>
      </c>
      <c r="AX34" s="3">
        <v>5.93</v>
      </c>
      <c r="AY34" s="3">
        <v>63.31</v>
      </c>
      <c r="AZ34" s="3">
        <v>7.44</v>
      </c>
      <c r="BA34" s="3">
        <v>93.36</v>
      </c>
      <c r="BB34" s="3">
        <v>9.58</v>
      </c>
      <c r="BC34" s="3">
        <v>151.12</v>
      </c>
      <c r="BD34" s="3">
        <v>14.07</v>
      </c>
      <c r="BE34" s="3">
        <v>335.93</v>
      </c>
      <c r="BF34" s="3">
        <v>19.260000000000002</v>
      </c>
      <c r="BG34" s="3">
        <v>629.54</v>
      </c>
      <c r="BH34" s="3">
        <v>26.45</v>
      </c>
      <c r="BI34" s="3">
        <v>1043.4100000000001</v>
      </c>
      <c r="BJ34" s="3">
        <v>37.51</v>
      </c>
      <c r="BK34" s="3">
        <v>2005.23</v>
      </c>
      <c r="BL34" s="3">
        <v>78.760000000000005</v>
      </c>
      <c r="BM34" s="3">
        <v>9999.9599999999991</v>
      </c>
      <c r="BN34" s="3">
        <v>354.7</v>
      </c>
      <c r="BO34" s="3">
        <v>253381.68</v>
      </c>
      <c r="CH34" s="3">
        <v>3.45</v>
      </c>
      <c r="CI34" s="3">
        <v>21.17</v>
      </c>
      <c r="CJ34" s="3">
        <v>14.96</v>
      </c>
      <c r="CK34" s="3">
        <v>388.46</v>
      </c>
      <c r="CL34" s="3">
        <v>28.78</v>
      </c>
      <c r="CM34" s="3">
        <v>1639.72</v>
      </c>
      <c r="CN34" s="3">
        <v>32.08</v>
      </c>
      <c r="CO34" s="3">
        <v>1931.62</v>
      </c>
      <c r="CP34" s="3">
        <v>37.85</v>
      </c>
      <c r="CQ34" s="3">
        <v>2546.11</v>
      </c>
      <c r="CR34" s="3">
        <v>41.34</v>
      </c>
      <c r="CS34" s="3">
        <v>3069.4</v>
      </c>
      <c r="CT34" s="3">
        <v>53.62</v>
      </c>
      <c r="CU34" s="3">
        <v>5703.58</v>
      </c>
      <c r="CV34" s="3">
        <v>66.48</v>
      </c>
      <c r="CW34" s="3">
        <v>9545</v>
      </c>
      <c r="CX34" s="3">
        <v>81.61</v>
      </c>
      <c r="CY34" s="3">
        <v>12887.89</v>
      </c>
      <c r="CZ34" s="3">
        <v>104.04</v>
      </c>
      <c r="DA34" s="3">
        <v>19326.7</v>
      </c>
      <c r="DB34" s="3">
        <v>136.19</v>
      </c>
      <c r="DC34" s="3">
        <v>31822.49</v>
      </c>
      <c r="DD34" s="3">
        <v>203.13</v>
      </c>
      <c r="DE34" s="3">
        <v>72259.53</v>
      </c>
      <c r="DF34" s="3">
        <v>281.14</v>
      </c>
      <c r="DG34" s="3">
        <v>137293.16</v>
      </c>
      <c r="DH34" s="3">
        <v>389.2</v>
      </c>
      <c r="DI34" s="3">
        <v>228943.82</v>
      </c>
      <c r="DJ34" s="3">
        <v>555.05999999999995</v>
      </c>
      <c r="DK34" s="3">
        <v>443502.52</v>
      </c>
      <c r="DL34" s="3">
        <v>1174.3399999999999</v>
      </c>
      <c r="DM34" s="3">
        <v>2235531.66</v>
      </c>
      <c r="DN34" s="3">
        <v>5291.31</v>
      </c>
      <c r="DO34" s="3">
        <v>55865363.310000002</v>
      </c>
      <c r="DP34" s="2">
        <f t="shared" si="36"/>
        <v>27867401.793899998</v>
      </c>
      <c r="DQ34" s="5">
        <f t="shared" si="37"/>
        <v>3876.549148673857</v>
      </c>
      <c r="DR34" s="5">
        <f t="shared" si="38"/>
        <v>6706.0708513261434</v>
      </c>
      <c r="EH34" s="3">
        <v>0.82828747999999996</v>
      </c>
      <c r="EI34" s="3">
        <v>0.90616350999999995</v>
      </c>
      <c r="EJ34" s="3">
        <v>0.92127848000000001</v>
      </c>
      <c r="EK34" s="3">
        <v>0.92556464999999999</v>
      </c>
      <c r="EL34" s="3">
        <v>0.93034530000000004</v>
      </c>
      <c r="EM34" s="3">
        <v>0.93114266000000001</v>
      </c>
      <c r="EN34" s="3">
        <v>0.93653063000000003</v>
      </c>
      <c r="EO34" s="3">
        <v>0.93987299999999996</v>
      </c>
      <c r="EP34" s="3">
        <v>0.94468403000000001</v>
      </c>
      <c r="EQ34" s="3">
        <v>0.94816462000000001</v>
      </c>
      <c r="ER34" s="3">
        <v>0.95117156000000003</v>
      </c>
      <c r="ES34" s="3">
        <v>0.95422627999999998</v>
      </c>
      <c r="ET34" s="3">
        <v>0.95759510000000003</v>
      </c>
      <c r="EU34" s="3">
        <v>0.96122465000000001</v>
      </c>
      <c r="EV34" s="3">
        <v>0.96407891999999995</v>
      </c>
      <c r="EW34" s="3">
        <v>0.96745756000000005</v>
      </c>
      <c r="EX34" s="3">
        <v>0.97105646000000001</v>
      </c>
      <c r="FG34" s="3">
        <v>100</v>
      </c>
      <c r="FH34" s="3">
        <v>100</v>
      </c>
      <c r="FI34" s="3">
        <v>100</v>
      </c>
      <c r="FJ34" s="3">
        <v>100</v>
      </c>
      <c r="FK34" s="3">
        <v>100</v>
      </c>
      <c r="FL34" s="3">
        <v>100</v>
      </c>
      <c r="FM34" s="3">
        <v>100</v>
      </c>
      <c r="FN34" s="3">
        <v>100</v>
      </c>
      <c r="FO34" s="3">
        <v>100</v>
      </c>
      <c r="FP34" s="3">
        <v>100</v>
      </c>
      <c r="FQ34" s="3">
        <v>100</v>
      </c>
      <c r="FR34" s="3">
        <v>100</v>
      </c>
      <c r="FS34" s="3">
        <v>100</v>
      </c>
      <c r="FT34" s="3">
        <v>100</v>
      </c>
      <c r="FU34" s="3">
        <v>100</v>
      </c>
      <c r="FV34" s="3">
        <v>100</v>
      </c>
      <c r="FW34" s="3">
        <v>100</v>
      </c>
      <c r="GF34" s="3">
        <v>144459.92000000001</v>
      </c>
      <c r="GG34" s="3">
        <v>111259.95</v>
      </c>
      <c r="GH34" s="3">
        <v>94025.279999999999</v>
      </c>
      <c r="GI34" s="3">
        <v>89990.52</v>
      </c>
      <c r="GJ34" s="3">
        <v>85570.03</v>
      </c>
      <c r="GK34" s="3">
        <v>80705.570000000007</v>
      </c>
      <c r="GL34" s="3">
        <v>75414.19</v>
      </c>
      <c r="GM34" s="3">
        <v>69727.72</v>
      </c>
      <c r="GN34" s="3">
        <v>63608.4</v>
      </c>
      <c r="GO34" s="3">
        <v>56617.37</v>
      </c>
      <c r="GP34" s="3">
        <v>48861.82</v>
      </c>
      <c r="GQ34" s="3">
        <v>40389.68</v>
      </c>
      <c r="GR34" s="3">
        <v>31744.23</v>
      </c>
      <c r="GS34" s="3">
        <v>23063.43</v>
      </c>
      <c r="GT34" s="3">
        <v>14417.98</v>
      </c>
      <c r="GU34" s="3">
        <v>6321.16</v>
      </c>
      <c r="GV34" s="3">
        <v>824.81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2">
        <v>0</v>
      </c>
      <c r="HN34" s="5">
        <v>0</v>
      </c>
      <c r="HO34" s="5"/>
      <c r="HP34" s="3">
        <v>16.979579680000001</v>
      </c>
      <c r="HQ34" s="3">
        <v>288.31950970000003</v>
      </c>
      <c r="HR34" s="2">
        <f t="shared" si="39"/>
        <v>1.3383590531134359E-2</v>
      </c>
      <c r="HS34" s="5">
        <f t="shared" ref="HS34:HS51" si="40">HP34-2.68*SQRT(HR34)/SQRT(500)</f>
        <v>16.965714161572564</v>
      </c>
      <c r="HT34" s="5">
        <f t="shared" ref="HT34:HT51" si="41">HP34+2.68*SQRT(HR34)/SQRT(500)</f>
        <v>16.993445198427438</v>
      </c>
      <c r="HU34" s="5"/>
      <c r="HV34" s="7">
        <v>2.0833333333333333E-5</v>
      </c>
      <c r="HW34" s="7">
        <v>2.0833333333333333E-5</v>
      </c>
      <c r="HX34" s="7">
        <v>2.0833333333333333E-5</v>
      </c>
      <c r="HY34" s="7">
        <v>1.9675925925925925E-5</v>
      </c>
      <c r="HZ34" s="7">
        <v>1.9675925925925925E-5</v>
      </c>
      <c r="IA34" s="7">
        <v>1.9675925925925925E-5</v>
      </c>
      <c r="IB34" s="7">
        <v>1.8518518518518518E-5</v>
      </c>
      <c r="IC34" s="3">
        <v>1.8518518518518518E-5</v>
      </c>
      <c r="ID34" s="3">
        <v>1.8518518518518518E-5</v>
      </c>
    </row>
    <row r="35" spans="1:238" thickBot="1">
      <c r="A35" s="3">
        <v>20</v>
      </c>
      <c r="B35" s="3">
        <v>99229.81</v>
      </c>
      <c r="C35" s="3">
        <v>9874018035</v>
      </c>
      <c r="D35" s="2">
        <f t="shared" si="27"/>
        <v>27462842.363901138</v>
      </c>
      <c r="E35" s="2">
        <f t="shared" si="20"/>
        <v>0.49614904999999998</v>
      </c>
      <c r="F35" s="2">
        <f t="shared" si="28"/>
        <v>97825.355945947376</v>
      </c>
      <c r="G35" s="2">
        <f t="shared" si="29"/>
        <v>100634.26405405262</v>
      </c>
      <c r="H35" s="2">
        <f t="shared" si="30"/>
        <v>0.48912677972973689</v>
      </c>
      <c r="I35" s="2">
        <f t="shared" si="31"/>
        <v>0.50317132027026312</v>
      </c>
      <c r="K35" s="3">
        <v>10000</v>
      </c>
      <c r="L35" s="3">
        <v>100000000</v>
      </c>
      <c r="N35" s="3">
        <v>0</v>
      </c>
      <c r="O35" s="3">
        <v>0</v>
      </c>
      <c r="P35" s="3">
        <v>5884.62</v>
      </c>
      <c r="Q35" s="3">
        <v>35720134.219999999</v>
      </c>
      <c r="R35" s="2">
        <f t="shared" si="32"/>
        <v>1091381.6755999997</v>
      </c>
      <c r="S35" s="2">
        <f t="shared" si="33"/>
        <v>0.58846200000000004</v>
      </c>
      <c r="T35" s="2">
        <f t="shared" si="23"/>
        <v>5604.6425054253568</v>
      </c>
      <c r="U35" s="2">
        <f t="shared" si="24"/>
        <v>6164.597494574643</v>
      </c>
      <c r="V35" s="2">
        <f t="shared" si="34"/>
        <v>9.2519999999999998E-3</v>
      </c>
      <c r="W35" s="2">
        <f t="shared" si="35"/>
        <v>0.49624904999999997</v>
      </c>
      <c r="X35" s="3">
        <v>92.52</v>
      </c>
      <c r="Y35" s="3">
        <v>100750.19</v>
      </c>
      <c r="Z35" s="3">
        <v>80091.86</v>
      </c>
      <c r="AA35" s="3">
        <v>6499390344</v>
      </c>
      <c r="AB35" s="2"/>
      <c r="AC35" s="5"/>
      <c r="AD35" s="5"/>
      <c r="AF35" s="3">
        <v>25.3577753</v>
      </c>
      <c r="AG35" s="7">
        <v>2.5462962962962961E-4</v>
      </c>
      <c r="AH35" s="3">
        <v>1</v>
      </c>
      <c r="AI35" s="3">
        <v>1</v>
      </c>
      <c r="AJ35" s="3">
        <v>1.22</v>
      </c>
      <c r="AK35" s="3">
        <v>1.78</v>
      </c>
      <c r="AL35" s="3">
        <v>1.59</v>
      </c>
      <c r="AM35" s="3">
        <v>3.31</v>
      </c>
      <c r="AN35" s="3">
        <v>1.78</v>
      </c>
      <c r="AO35" s="3">
        <v>4.6399999999999997</v>
      </c>
      <c r="AP35" s="3">
        <v>2.2000000000000002</v>
      </c>
      <c r="AQ35" s="3">
        <v>7.4</v>
      </c>
      <c r="AR35" s="3">
        <v>2.61</v>
      </c>
      <c r="AS35" s="3">
        <v>10.53</v>
      </c>
      <c r="AT35" s="3">
        <v>3.15</v>
      </c>
      <c r="AU35" s="3">
        <v>15.31</v>
      </c>
      <c r="AV35" s="3">
        <v>3.91</v>
      </c>
      <c r="AW35" s="3">
        <v>22.29</v>
      </c>
      <c r="AX35" s="3">
        <v>5.01</v>
      </c>
      <c r="AY35" s="3">
        <v>42.27</v>
      </c>
      <c r="AZ35" s="3">
        <v>6.06</v>
      </c>
      <c r="BA35" s="3">
        <v>59.18</v>
      </c>
      <c r="BB35" s="3">
        <v>7.62</v>
      </c>
      <c r="BC35" s="3">
        <v>96.7</v>
      </c>
      <c r="BD35" s="3">
        <v>10.53</v>
      </c>
      <c r="BE35" s="3">
        <v>164.15</v>
      </c>
      <c r="BF35" s="3">
        <v>13.72</v>
      </c>
      <c r="BG35" s="3">
        <v>273.3</v>
      </c>
      <c r="BH35" s="3">
        <v>18.21</v>
      </c>
      <c r="BI35" s="3">
        <v>507.59</v>
      </c>
      <c r="BJ35" s="3">
        <v>30.1</v>
      </c>
      <c r="BK35" s="3">
        <v>1464.26</v>
      </c>
      <c r="BL35" s="3">
        <v>59.86</v>
      </c>
      <c r="BM35" s="3">
        <v>5390.54</v>
      </c>
      <c r="BN35" s="3">
        <v>272.88</v>
      </c>
      <c r="BO35" s="3">
        <v>210227.72</v>
      </c>
      <c r="CH35" s="3">
        <v>2.62</v>
      </c>
      <c r="CI35" s="3">
        <v>11.52</v>
      </c>
      <c r="CJ35" s="3">
        <v>11.94</v>
      </c>
      <c r="CK35" s="3">
        <v>273.86</v>
      </c>
      <c r="CL35" s="3">
        <v>20.190000000000001</v>
      </c>
      <c r="CM35" s="3">
        <v>753.23</v>
      </c>
      <c r="CN35" s="3">
        <v>24.49</v>
      </c>
      <c r="CO35" s="3">
        <v>1236.01</v>
      </c>
      <c r="CP35" s="3">
        <v>32.950000000000003</v>
      </c>
      <c r="CQ35" s="3">
        <v>2166.5100000000002</v>
      </c>
      <c r="CR35" s="3">
        <v>41.77</v>
      </c>
      <c r="CS35" s="3">
        <v>3347.33</v>
      </c>
      <c r="CT35" s="3">
        <v>52.64</v>
      </c>
      <c r="CU35" s="3">
        <v>5004.1000000000004</v>
      </c>
      <c r="CV35" s="3">
        <v>68.42</v>
      </c>
      <c r="CW35" s="3">
        <v>7613.72</v>
      </c>
      <c r="CX35" s="3">
        <v>90.49</v>
      </c>
      <c r="CY35" s="3">
        <v>15130.09</v>
      </c>
      <c r="CZ35" s="3">
        <v>111.88</v>
      </c>
      <c r="DA35" s="3">
        <v>21572</v>
      </c>
      <c r="DB35" s="3">
        <v>142.88999999999999</v>
      </c>
      <c r="DC35" s="3">
        <v>35801.870000000003</v>
      </c>
      <c r="DD35" s="3">
        <v>201.12</v>
      </c>
      <c r="DE35" s="3">
        <v>61738.98</v>
      </c>
      <c r="DF35" s="3">
        <v>265.12</v>
      </c>
      <c r="DG35" s="3">
        <v>104399.12</v>
      </c>
      <c r="DH35" s="3">
        <v>355.4</v>
      </c>
      <c r="DI35" s="3">
        <v>197368.64</v>
      </c>
      <c r="DJ35" s="3">
        <v>593.11</v>
      </c>
      <c r="DK35" s="3">
        <v>574624.25</v>
      </c>
      <c r="DL35" s="3">
        <v>1187.93</v>
      </c>
      <c r="DM35" s="3">
        <v>2133789.87</v>
      </c>
      <c r="DN35" s="3">
        <v>5365.68</v>
      </c>
      <c r="DO35" s="3">
        <v>74815037.640000001</v>
      </c>
      <c r="DP35" s="2">
        <f t="shared" si="36"/>
        <v>46024515.777599998</v>
      </c>
      <c r="DQ35" s="5">
        <f t="shared" si="37"/>
        <v>3547.5312653772407</v>
      </c>
      <c r="DR35" s="5">
        <f t="shared" si="38"/>
        <v>7183.8287346227598</v>
      </c>
      <c r="EH35" s="3">
        <v>0.83670716000000001</v>
      </c>
      <c r="EI35" s="3">
        <v>0.90852504000000001</v>
      </c>
      <c r="EJ35" s="3">
        <v>0.91938850000000005</v>
      </c>
      <c r="EK35" s="3">
        <v>0.92244263999999998</v>
      </c>
      <c r="EL35" s="3">
        <v>0.92691382</v>
      </c>
      <c r="EM35" s="3">
        <v>0.93100450000000001</v>
      </c>
      <c r="EN35" s="3">
        <v>0.93532897000000004</v>
      </c>
      <c r="EO35" s="3">
        <v>0.93885545999999998</v>
      </c>
      <c r="EP35" s="3">
        <v>0.94246671999999998</v>
      </c>
      <c r="EQ35" s="3">
        <v>0.94641273000000004</v>
      </c>
      <c r="ER35" s="3">
        <v>0.95068536000000003</v>
      </c>
      <c r="ES35" s="3">
        <v>0.95437320999999997</v>
      </c>
      <c r="ET35" s="3">
        <v>0.95806186000000004</v>
      </c>
      <c r="EU35" s="3">
        <v>0.96107487000000003</v>
      </c>
      <c r="EV35" s="3">
        <v>0.96373333999999999</v>
      </c>
      <c r="EW35" s="3">
        <v>0.96738950000000001</v>
      </c>
      <c r="EX35" s="3">
        <v>0.97110753000000005</v>
      </c>
      <c r="FG35" s="3">
        <v>100</v>
      </c>
      <c r="FH35" s="3">
        <v>100</v>
      </c>
      <c r="FI35" s="3">
        <v>100</v>
      </c>
      <c r="FJ35" s="3">
        <v>100</v>
      </c>
      <c r="FK35" s="3">
        <v>100</v>
      </c>
      <c r="FL35" s="3">
        <v>100</v>
      </c>
      <c r="FM35" s="3">
        <v>100</v>
      </c>
      <c r="FN35" s="3">
        <v>100</v>
      </c>
      <c r="FO35" s="3">
        <v>100</v>
      </c>
      <c r="FP35" s="3">
        <v>100</v>
      </c>
      <c r="FQ35" s="3">
        <v>100</v>
      </c>
      <c r="FR35" s="3">
        <v>100</v>
      </c>
      <c r="FS35" s="3">
        <v>100</v>
      </c>
      <c r="FT35" s="3">
        <v>100</v>
      </c>
      <c r="FU35" s="3">
        <v>100</v>
      </c>
      <c r="FV35" s="3">
        <v>100</v>
      </c>
      <c r="FW35" s="3">
        <v>100</v>
      </c>
      <c r="GF35" s="3">
        <v>233341.57</v>
      </c>
      <c r="GG35" s="3">
        <v>184603.04</v>
      </c>
      <c r="GH35" s="3">
        <v>158961.81</v>
      </c>
      <c r="GI35" s="3">
        <v>152914.19</v>
      </c>
      <c r="GJ35" s="3">
        <v>146232.43</v>
      </c>
      <c r="GK35" s="3">
        <v>138756.29999999999</v>
      </c>
      <c r="GL35" s="3">
        <v>130557.41</v>
      </c>
      <c r="GM35" s="3">
        <v>121698.88</v>
      </c>
      <c r="GN35" s="3">
        <v>111921.2</v>
      </c>
      <c r="GO35" s="3">
        <v>100509.67</v>
      </c>
      <c r="GP35" s="3">
        <v>87500.95</v>
      </c>
      <c r="GQ35" s="3">
        <v>73135.69</v>
      </c>
      <c r="GR35" s="3">
        <v>58285.1</v>
      </c>
      <c r="GS35" s="3">
        <v>43044.97</v>
      </c>
      <c r="GT35" s="3">
        <v>27416.91</v>
      </c>
      <c r="GU35" s="3">
        <v>12140.45</v>
      </c>
      <c r="GV35" s="3">
        <v>1580.33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2">
        <v>0</v>
      </c>
      <c r="HN35" s="5">
        <v>0</v>
      </c>
      <c r="HO35" s="5"/>
      <c r="HP35" s="3">
        <v>22.11977044</v>
      </c>
      <c r="HQ35" s="3">
        <v>489.30159950000001</v>
      </c>
      <c r="HR35" s="2">
        <f t="shared" si="39"/>
        <v>1.7355181702214395E-2</v>
      </c>
      <c r="HS35" s="5">
        <f t="shared" si="40"/>
        <v>22.103981085544671</v>
      </c>
      <c r="HT35" s="5">
        <f t="shared" si="41"/>
        <v>22.135559794455329</v>
      </c>
      <c r="HU35" s="5"/>
      <c r="HV35" s="7">
        <v>2.7777777777777776E-5</v>
      </c>
      <c r="HW35" s="7">
        <v>2.7777777777777776E-5</v>
      </c>
      <c r="HX35" s="7">
        <v>2.6620370370370369E-5</v>
      </c>
      <c r="HY35" s="7">
        <v>2.5462962962962961E-5</v>
      </c>
      <c r="HZ35" s="7">
        <v>2.4305555555555558E-5</v>
      </c>
      <c r="IA35" s="7">
        <v>2.4305555555555558E-5</v>
      </c>
      <c r="IB35" s="7">
        <v>2.4305555555555558E-5</v>
      </c>
      <c r="IC35" s="3">
        <v>2.4305555555555558E-5</v>
      </c>
      <c r="ID35" s="3">
        <v>2.4305555555555558E-5</v>
      </c>
    </row>
    <row r="36" spans="1:238" thickBot="1">
      <c r="A36" s="3">
        <v>25</v>
      </c>
      <c r="B36" s="3">
        <v>119790.78</v>
      </c>
      <c r="C36" s="3">
        <v>14413087573</v>
      </c>
      <c r="D36" s="2">
        <f t="shared" si="27"/>
        <v>63256599.991600037</v>
      </c>
      <c r="E36" s="2">
        <f t="shared" si="20"/>
        <v>0.47916312</v>
      </c>
      <c r="F36" s="2">
        <f t="shared" si="28"/>
        <v>117659.26832098047</v>
      </c>
      <c r="G36" s="2">
        <f t="shared" si="29"/>
        <v>121922.29167901953</v>
      </c>
      <c r="H36" s="2">
        <f t="shared" si="30"/>
        <v>0.47063707328392185</v>
      </c>
      <c r="I36" s="2">
        <f t="shared" si="31"/>
        <v>0.48768916671607815</v>
      </c>
      <c r="K36" s="3">
        <v>10000</v>
      </c>
      <c r="L36" s="3">
        <v>100000000</v>
      </c>
      <c r="N36" s="3">
        <v>0</v>
      </c>
      <c r="O36" s="3">
        <v>0</v>
      </c>
      <c r="P36" s="3">
        <v>6438.75</v>
      </c>
      <c r="Q36" s="3">
        <v>42565506.670000002</v>
      </c>
      <c r="R36" s="2">
        <f t="shared" si="32"/>
        <v>1108005.1075000018</v>
      </c>
      <c r="S36" s="2">
        <f t="shared" si="33"/>
        <v>0.64387499999999998</v>
      </c>
      <c r="T36" s="2">
        <f t="shared" si="23"/>
        <v>6156.6483182590364</v>
      </c>
      <c r="U36" s="2">
        <f t="shared" si="24"/>
        <v>6720.8516817409636</v>
      </c>
      <c r="V36" s="2">
        <f t="shared" si="34"/>
        <v>7.2189999999999997E-3</v>
      </c>
      <c r="W36" s="2">
        <f t="shared" si="35"/>
        <v>0.47926312000000004</v>
      </c>
      <c r="X36" s="3">
        <v>72.19</v>
      </c>
      <c r="Y36" s="3">
        <v>130184.22</v>
      </c>
      <c r="Z36" s="3">
        <v>102027.04</v>
      </c>
      <c r="AA36" s="3">
        <v>10551550944</v>
      </c>
      <c r="AB36" s="2"/>
      <c r="AC36" s="5"/>
      <c r="AD36" s="5"/>
      <c r="AF36" s="3">
        <v>26.446356120000001</v>
      </c>
      <c r="AG36" s="7">
        <v>3.1481481481481481E-4</v>
      </c>
      <c r="AH36" s="3">
        <v>1</v>
      </c>
      <c r="AI36" s="3">
        <v>1</v>
      </c>
      <c r="AJ36" s="3">
        <v>1.1200000000000001</v>
      </c>
      <c r="AK36" s="3">
        <v>1.38</v>
      </c>
      <c r="AL36" s="3">
        <v>1.61</v>
      </c>
      <c r="AM36" s="3">
        <v>3.55</v>
      </c>
      <c r="AN36" s="3">
        <v>1.74</v>
      </c>
      <c r="AO36" s="3">
        <v>4.34</v>
      </c>
      <c r="AP36" s="3">
        <v>1.89</v>
      </c>
      <c r="AQ36" s="3">
        <v>5.35</v>
      </c>
      <c r="AR36" s="3">
        <v>2.12</v>
      </c>
      <c r="AS36" s="3">
        <v>6.6</v>
      </c>
      <c r="AT36" s="3">
        <v>2.54</v>
      </c>
      <c r="AU36" s="3">
        <v>12.1</v>
      </c>
      <c r="AV36" s="3">
        <v>2.94</v>
      </c>
      <c r="AW36" s="3">
        <v>15.72</v>
      </c>
      <c r="AX36" s="3">
        <v>3.33</v>
      </c>
      <c r="AY36" s="3">
        <v>20.190000000000001</v>
      </c>
      <c r="AZ36" s="3">
        <v>3.94</v>
      </c>
      <c r="BA36" s="3">
        <v>29.44</v>
      </c>
      <c r="BB36" s="3">
        <v>5.09</v>
      </c>
      <c r="BC36" s="3">
        <v>48.41</v>
      </c>
      <c r="BD36" s="3">
        <v>8.06</v>
      </c>
      <c r="BE36" s="3">
        <v>122.92</v>
      </c>
      <c r="BF36" s="3">
        <v>10.17</v>
      </c>
      <c r="BG36" s="3">
        <v>179.87</v>
      </c>
      <c r="BH36" s="3">
        <v>15.13</v>
      </c>
      <c r="BI36" s="3">
        <v>403.41</v>
      </c>
      <c r="BJ36" s="3">
        <v>24.17</v>
      </c>
      <c r="BK36" s="3">
        <v>983.89</v>
      </c>
      <c r="BL36" s="3">
        <v>42.92</v>
      </c>
      <c r="BM36" s="3">
        <v>2750.6</v>
      </c>
      <c r="BN36" s="3">
        <v>198.27</v>
      </c>
      <c r="BO36" s="3">
        <v>68661.63</v>
      </c>
      <c r="CH36" s="3">
        <v>2.93</v>
      </c>
      <c r="CI36" s="3">
        <v>14.21</v>
      </c>
      <c r="CJ36" s="3">
        <v>12.22</v>
      </c>
      <c r="CK36" s="3">
        <v>281.08</v>
      </c>
      <c r="CL36" s="3">
        <v>26.59</v>
      </c>
      <c r="CM36" s="3">
        <v>1306.3900000000001</v>
      </c>
      <c r="CN36" s="3">
        <v>30.64</v>
      </c>
      <c r="CO36" s="3">
        <v>1774.48</v>
      </c>
      <c r="CP36" s="3">
        <v>34.950000000000003</v>
      </c>
      <c r="CQ36" s="3">
        <v>2365.39</v>
      </c>
      <c r="CR36" s="3">
        <v>40.659999999999997</v>
      </c>
      <c r="CS36" s="3">
        <v>2966.98</v>
      </c>
      <c r="CT36" s="3">
        <v>51.42</v>
      </c>
      <c r="CU36" s="3">
        <v>6143.58</v>
      </c>
      <c r="CV36" s="3">
        <v>61.36</v>
      </c>
      <c r="CW36" s="3">
        <v>8056.78</v>
      </c>
      <c r="CX36" s="3">
        <v>71.709999999999994</v>
      </c>
      <c r="CY36" s="3">
        <v>10957.77</v>
      </c>
      <c r="CZ36" s="3">
        <v>86.63</v>
      </c>
      <c r="DA36" s="3">
        <v>16403.93</v>
      </c>
      <c r="DB36" s="3">
        <v>115.19</v>
      </c>
      <c r="DC36" s="3">
        <v>27715.95</v>
      </c>
      <c r="DD36" s="3">
        <v>188.79</v>
      </c>
      <c r="DE36" s="3">
        <v>72508.97</v>
      </c>
      <c r="DF36" s="3">
        <v>241.91</v>
      </c>
      <c r="DG36" s="3">
        <v>106698.47</v>
      </c>
      <c r="DH36" s="3">
        <v>366.37</v>
      </c>
      <c r="DI36" s="3">
        <v>243610.31</v>
      </c>
      <c r="DJ36" s="3">
        <v>592.80999999999995</v>
      </c>
      <c r="DK36" s="3">
        <v>600865.82999999996</v>
      </c>
      <c r="DL36" s="3">
        <v>1060.25</v>
      </c>
      <c r="DM36" s="3">
        <v>1691231.41</v>
      </c>
      <c r="DN36" s="3">
        <v>4943.13</v>
      </c>
      <c r="DO36" s="3">
        <v>42760843.030000001</v>
      </c>
      <c r="DP36" s="2">
        <f t="shared" si="36"/>
        <v>18326308.833099999</v>
      </c>
      <c r="DQ36" s="5">
        <f t="shared" si="37"/>
        <v>3795.8424137215752</v>
      </c>
      <c r="DR36" s="5">
        <f t="shared" si="38"/>
        <v>6090.417586278425</v>
      </c>
      <c r="EH36" s="3">
        <v>0.84268032999999998</v>
      </c>
      <c r="EI36" s="3">
        <v>0.90574520000000003</v>
      </c>
      <c r="EJ36" s="3">
        <v>0.92423560000000005</v>
      </c>
      <c r="EK36" s="3">
        <v>0.92799653999999998</v>
      </c>
      <c r="EL36" s="3">
        <v>0.93062465999999999</v>
      </c>
      <c r="EM36" s="3">
        <v>0.93547972000000001</v>
      </c>
      <c r="EN36" s="3">
        <v>0.93821195999999996</v>
      </c>
      <c r="EO36" s="3">
        <v>0.94129003</v>
      </c>
      <c r="EP36" s="3">
        <v>0.94399809999999995</v>
      </c>
      <c r="EQ36" s="3">
        <v>0.94704765000000002</v>
      </c>
      <c r="ER36" s="3">
        <v>0.95011193999999999</v>
      </c>
      <c r="ES36" s="3">
        <v>0.95392827000000002</v>
      </c>
      <c r="ET36" s="3">
        <v>0.95666777000000003</v>
      </c>
      <c r="EU36" s="3">
        <v>0.96075193999999997</v>
      </c>
      <c r="EV36" s="3">
        <v>0.96456436000000001</v>
      </c>
      <c r="EW36" s="3">
        <v>0.96765831000000002</v>
      </c>
      <c r="EX36" s="3">
        <v>0.97111301999999999</v>
      </c>
      <c r="FG36" s="3">
        <v>100</v>
      </c>
      <c r="FH36" s="3">
        <v>100</v>
      </c>
      <c r="FI36" s="3">
        <v>100</v>
      </c>
      <c r="FJ36" s="3">
        <v>100</v>
      </c>
      <c r="FK36" s="3">
        <v>100</v>
      </c>
      <c r="FL36" s="3">
        <v>100</v>
      </c>
      <c r="FM36" s="3">
        <v>100</v>
      </c>
      <c r="FN36" s="3">
        <v>100</v>
      </c>
      <c r="FO36" s="3">
        <v>100</v>
      </c>
      <c r="FP36" s="3">
        <v>100</v>
      </c>
      <c r="FQ36" s="3">
        <v>100</v>
      </c>
      <c r="FR36" s="3">
        <v>100</v>
      </c>
      <c r="FS36" s="3">
        <v>100</v>
      </c>
      <c r="FT36" s="3">
        <v>100</v>
      </c>
      <c r="FU36" s="3">
        <v>100</v>
      </c>
      <c r="FV36" s="3">
        <v>100</v>
      </c>
      <c r="FW36" s="3">
        <v>100</v>
      </c>
      <c r="GF36" s="3">
        <v>341585.71</v>
      </c>
      <c r="GG36" s="3">
        <v>275680.06</v>
      </c>
      <c r="GH36" s="3">
        <v>240601.87</v>
      </c>
      <c r="GI36" s="3">
        <v>232352.9</v>
      </c>
      <c r="GJ36" s="3">
        <v>223199.14</v>
      </c>
      <c r="GK36" s="3">
        <v>212821.04</v>
      </c>
      <c r="GL36" s="3">
        <v>201303.76</v>
      </c>
      <c r="GM36" s="3">
        <v>188695.46</v>
      </c>
      <c r="GN36" s="3">
        <v>174646.51</v>
      </c>
      <c r="GO36" s="3">
        <v>158005.73000000001</v>
      </c>
      <c r="GP36" s="3">
        <v>138725.24</v>
      </c>
      <c r="GQ36" s="3">
        <v>117139.08</v>
      </c>
      <c r="GR36" s="3">
        <v>94302.57</v>
      </c>
      <c r="GS36" s="3">
        <v>70496.69</v>
      </c>
      <c r="GT36" s="3">
        <v>45382.720000000001</v>
      </c>
      <c r="GU36" s="3">
        <v>20472.45</v>
      </c>
      <c r="GV36" s="3">
        <v>2689.83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2">
        <v>0</v>
      </c>
      <c r="HN36" s="5">
        <v>0</v>
      </c>
      <c r="HO36" s="5"/>
      <c r="HP36" s="3">
        <v>27.244808240000001</v>
      </c>
      <c r="HQ36" s="3">
        <v>742.32142039999997</v>
      </c>
      <c r="HR36" s="2">
        <f t="shared" si="39"/>
        <v>4.1844365627980551E-2</v>
      </c>
      <c r="HS36" s="5">
        <f t="shared" si="40"/>
        <v>27.220291185866749</v>
      </c>
      <c r="HT36" s="5">
        <f t="shared" si="41"/>
        <v>27.269325294133253</v>
      </c>
      <c r="HU36" s="5"/>
      <c r="HV36" s="7">
        <v>3.4722222222222222E-5</v>
      </c>
      <c r="HW36" s="7">
        <v>3.3564814814814815E-5</v>
      </c>
      <c r="HX36" s="7">
        <v>3.2407407407407408E-5</v>
      </c>
      <c r="HY36" s="7">
        <v>3.1250000000000007E-5</v>
      </c>
      <c r="HZ36" s="7">
        <v>3.1250000000000007E-5</v>
      </c>
      <c r="IA36" s="7">
        <v>3.0092592592592597E-5</v>
      </c>
      <c r="IB36" s="7">
        <v>3.1250000000000007E-5</v>
      </c>
      <c r="IC36" s="3">
        <v>3.0092592592592597E-5</v>
      </c>
      <c r="ID36" s="3">
        <v>3.0092592592592597E-5</v>
      </c>
    </row>
    <row r="37" spans="1:238" thickBot="1">
      <c r="A37" s="3">
        <v>30</v>
      </c>
      <c r="B37" s="3">
        <v>138527.9</v>
      </c>
      <c r="C37" s="3">
        <v>19271270123</v>
      </c>
      <c r="D37" s="2">
        <f t="shared" si="27"/>
        <v>81291044.590000153</v>
      </c>
      <c r="E37" s="2">
        <f t="shared" si="20"/>
        <v>0.46175966666666662</v>
      </c>
      <c r="F37" s="2">
        <f t="shared" si="28"/>
        <v>136111.57055502935</v>
      </c>
      <c r="G37" s="2">
        <f t="shared" si="29"/>
        <v>140944.22944497064</v>
      </c>
      <c r="H37" s="2">
        <f t="shared" si="30"/>
        <v>0.45370523518343114</v>
      </c>
      <c r="I37" s="2">
        <f t="shared" si="31"/>
        <v>0.4698140981499021</v>
      </c>
      <c r="K37" s="3">
        <v>10000</v>
      </c>
      <c r="L37" s="3">
        <v>100000000</v>
      </c>
      <c r="N37" s="3">
        <v>0</v>
      </c>
      <c r="O37" s="3">
        <v>0</v>
      </c>
      <c r="P37" s="3">
        <v>6541.25</v>
      </c>
      <c r="Q37" s="3">
        <v>44479926.670000002</v>
      </c>
      <c r="R37" s="2">
        <f t="shared" si="32"/>
        <v>1691975.1075000018</v>
      </c>
      <c r="S37" s="2">
        <f t="shared" si="33"/>
        <v>0.65412499999999996</v>
      </c>
      <c r="T37" s="2">
        <f t="shared" si="23"/>
        <v>6192.6464714448803</v>
      </c>
      <c r="U37" s="2">
        <f t="shared" si="24"/>
        <v>6889.8535285551197</v>
      </c>
      <c r="V37" s="2">
        <f t="shared" si="34"/>
        <v>5.4580000000000002E-3</v>
      </c>
      <c r="W37" s="2">
        <f t="shared" si="35"/>
        <v>0.46185966666666667</v>
      </c>
      <c r="X37" s="3">
        <v>54.58</v>
      </c>
      <c r="Y37" s="3">
        <v>161442.1</v>
      </c>
      <c r="Z37" s="3">
        <v>119431.44</v>
      </c>
      <c r="AA37" s="3">
        <v>14593488746</v>
      </c>
      <c r="AB37" s="2"/>
      <c r="AC37" s="5"/>
      <c r="AD37" s="5"/>
      <c r="AF37" s="3">
        <v>27.20150623</v>
      </c>
      <c r="AG37" s="7">
        <v>3.7384259259259255E-4</v>
      </c>
      <c r="AH37" s="3">
        <v>1</v>
      </c>
      <c r="AI37" s="3">
        <v>1</v>
      </c>
      <c r="AJ37" s="3">
        <v>1.0900000000000001</v>
      </c>
      <c r="AK37" s="3">
        <v>1.27</v>
      </c>
      <c r="AL37" s="3">
        <v>1.44</v>
      </c>
      <c r="AM37" s="3">
        <v>2.62</v>
      </c>
      <c r="AN37" s="3">
        <v>1.55</v>
      </c>
      <c r="AO37" s="3">
        <v>3.09</v>
      </c>
      <c r="AP37" s="3">
        <v>1.82</v>
      </c>
      <c r="AQ37" s="3">
        <v>4.74</v>
      </c>
      <c r="AR37" s="3">
        <v>1.97</v>
      </c>
      <c r="AS37" s="3">
        <v>5.61</v>
      </c>
      <c r="AT37" s="3">
        <v>2.2400000000000002</v>
      </c>
      <c r="AU37" s="3">
        <v>7.84</v>
      </c>
      <c r="AV37" s="3">
        <v>2.72</v>
      </c>
      <c r="AW37" s="3">
        <v>12.02</v>
      </c>
      <c r="AX37" s="3">
        <v>3.35</v>
      </c>
      <c r="AY37" s="3">
        <v>17.93</v>
      </c>
      <c r="AZ37" s="3">
        <v>4.05</v>
      </c>
      <c r="BA37" s="3">
        <v>27.13</v>
      </c>
      <c r="BB37" s="3">
        <v>5</v>
      </c>
      <c r="BC37" s="3">
        <v>43.46</v>
      </c>
      <c r="BD37" s="3">
        <v>7.25</v>
      </c>
      <c r="BE37" s="3">
        <v>89.57</v>
      </c>
      <c r="BF37" s="3">
        <v>9.7200000000000006</v>
      </c>
      <c r="BG37" s="3">
        <v>166.9</v>
      </c>
      <c r="BH37" s="3">
        <v>14.9</v>
      </c>
      <c r="BI37" s="3">
        <v>357.84</v>
      </c>
      <c r="BJ37" s="3">
        <v>26.86</v>
      </c>
      <c r="BK37" s="3">
        <v>1146.2</v>
      </c>
      <c r="BL37" s="3">
        <v>45.3</v>
      </c>
      <c r="BM37" s="3">
        <v>3056.28</v>
      </c>
      <c r="BN37" s="3">
        <v>186.46</v>
      </c>
      <c r="BO37" s="3">
        <v>83865.52</v>
      </c>
      <c r="CH37" s="3">
        <v>2.64</v>
      </c>
      <c r="CI37" s="3">
        <v>12.3</v>
      </c>
      <c r="CJ37" s="3">
        <v>13.66</v>
      </c>
      <c r="CK37" s="3">
        <v>346.72</v>
      </c>
      <c r="CL37" s="3">
        <v>26.22</v>
      </c>
      <c r="CM37" s="3">
        <v>1217.44</v>
      </c>
      <c r="CN37" s="3">
        <v>30.34</v>
      </c>
      <c r="CO37" s="3">
        <v>1555.26</v>
      </c>
      <c r="CP37" s="3">
        <v>38.909999999999997</v>
      </c>
      <c r="CQ37" s="3">
        <v>2833.01</v>
      </c>
      <c r="CR37" s="3">
        <v>43.59</v>
      </c>
      <c r="CS37" s="3">
        <v>3430.65</v>
      </c>
      <c r="CT37" s="3">
        <v>51.48</v>
      </c>
      <c r="CU37" s="3">
        <v>5204.9799999999996</v>
      </c>
      <c r="CV37" s="3">
        <v>65.430000000000007</v>
      </c>
      <c r="CW37" s="3">
        <v>8370.81</v>
      </c>
      <c r="CX37" s="3">
        <v>84.29</v>
      </c>
      <c r="CY37" s="3">
        <v>12948.23</v>
      </c>
      <c r="CZ37" s="3">
        <v>105.15</v>
      </c>
      <c r="DA37" s="3">
        <v>20587.830000000002</v>
      </c>
      <c r="DB37" s="3">
        <v>134.04</v>
      </c>
      <c r="DC37" s="3">
        <v>34436.78</v>
      </c>
      <c r="DD37" s="3">
        <v>202.58</v>
      </c>
      <c r="DE37" s="3">
        <v>74240.84</v>
      </c>
      <c r="DF37" s="3">
        <v>276.42</v>
      </c>
      <c r="DG37" s="3">
        <v>140985.82</v>
      </c>
      <c r="DH37" s="3">
        <v>432.64</v>
      </c>
      <c r="DI37" s="3">
        <v>308520.40000000002</v>
      </c>
      <c r="DJ37" s="3">
        <v>791.46</v>
      </c>
      <c r="DK37" s="3">
        <v>1007562.76</v>
      </c>
      <c r="DL37" s="3">
        <v>1343.97</v>
      </c>
      <c r="DM37" s="3">
        <v>2708698.19</v>
      </c>
      <c r="DN37" s="3">
        <v>5555.44</v>
      </c>
      <c r="DO37" s="3">
        <v>72944535.540000007</v>
      </c>
      <c r="DP37" s="2">
        <f t="shared" si="36"/>
        <v>42081621.946400017</v>
      </c>
      <c r="DQ37" s="5">
        <f t="shared" si="37"/>
        <v>3816.914643648176</v>
      </c>
      <c r="DR37" s="5">
        <f t="shared" si="38"/>
        <v>7293.9653563518232</v>
      </c>
      <c r="EH37" s="3">
        <v>0.83285436000000002</v>
      </c>
      <c r="EI37" s="3">
        <v>0.90861435999999995</v>
      </c>
      <c r="EJ37" s="3">
        <v>0.92447820999999997</v>
      </c>
      <c r="EK37" s="3">
        <v>0.92769749999999995</v>
      </c>
      <c r="EL37" s="3">
        <v>0.93152721000000005</v>
      </c>
      <c r="EM37" s="3">
        <v>0.93317327999999999</v>
      </c>
      <c r="EN37" s="3">
        <v>0.93621434999999997</v>
      </c>
      <c r="EO37" s="3">
        <v>0.94037941999999997</v>
      </c>
      <c r="EP37" s="3">
        <v>0.94386882000000005</v>
      </c>
      <c r="EQ37" s="3">
        <v>0.94726299000000003</v>
      </c>
      <c r="ER37" s="3">
        <v>0.95029872999999998</v>
      </c>
      <c r="ES37" s="3">
        <v>0.95375918000000004</v>
      </c>
      <c r="ET37" s="3">
        <v>0.95799891999999998</v>
      </c>
      <c r="EU37" s="3">
        <v>0.96100730000000001</v>
      </c>
      <c r="EV37" s="3">
        <v>0.96458239999999995</v>
      </c>
      <c r="EW37" s="3">
        <v>0.96771240999999997</v>
      </c>
      <c r="EX37" s="3">
        <v>0.97099517000000002</v>
      </c>
      <c r="FG37" s="3">
        <v>100</v>
      </c>
      <c r="FH37" s="3">
        <v>100</v>
      </c>
      <c r="FI37" s="3">
        <v>100</v>
      </c>
      <c r="FJ37" s="3">
        <v>100</v>
      </c>
      <c r="FK37" s="3">
        <v>100</v>
      </c>
      <c r="FL37" s="3">
        <v>100</v>
      </c>
      <c r="FM37" s="3">
        <v>100</v>
      </c>
      <c r="FN37" s="3">
        <v>100</v>
      </c>
      <c r="FO37" s="3">
        <v>100</v>
      </c>
      <c r="FP37" s="3">
        <v>100</v>
      </c>
      <c r="FQ37" s="3">
        <v>100</v>
      </c>
      <c r="FR37" s="3">
        <v>100</v>
      </c>
      <c r="FS37" s="3">
        <v>100</v>
      </c>
      <c r="FT37" s="3">
        <v>100</v>
      </c>
      <c r="FU37" s="3">
        <v>100</v>
      </c>
      <c r="FV37" s="3">
        <v>100</v>
      </c>
      <c r="FW37" s="3">
        <v>100</v>
      </c>
      <c r="GF37" s="3">
        <v>467559.81</v>
      </c>
      <c r="GG37" s="3">
        <v>382712.69</v>
      </c>
      <c r="GH37" s="3">
        <v>337041.17</v>
      </c>
      <c r="GI37" s="3">
        <v>326292.76</v>
      </c>
      <c r="GJ37" s="3">
        <v>314344.75</v>
      </c>
      <c r="GK37" s="3">
        <v>300663.95</v>
      </c>
      <c r="GL37" s="3">
        <v>285340.51</v>
      </c>
      <c r="GM37" s="3">
        <v>268443.83</v>
      </c>
      <c r="GN37" s="3">
        <v>249458.1</v>
      </c>
      <c r="GO37" s="3">
        <v>226686.32</v>
      </c>
      <c r="GP37" s="3">
        <v>199947.44</v>
      </c>
      <c r="GQ37" s="3">
        <v>169854.07</v>
      </c>
      <c r="GR37" s="3">
        <v>137844.78</v>
      </c>
      <c r="GS37" s="3">
        <v>103800.72</v>
      </c>
      <c r="GT37" s="3">
        <v>66972.11</v>
      </c>
      <c r="GU37" s="3">
        <v>30610.3</v>
      </c>
      <c r="GV37" s="3">
        <v>4033.78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2">
        <v>0</v>
      </c>
      <c r="HN37" s="5">
        <v>0</v>
      </c>
      <c r="HO37" s="5"/>
      <c r="HP37" s="3">
        <v>32.337510760000001</v>
      </c>
      <c r="HQ37" s="3">
        <v>1045.766024</v>
      </c>
      <c r="HR37" s="2">
        <f t="shared" si="39"/>
        <v>5.1421846884295519E-2</v>
      </c>
      <c r="HS37" s="5">
        <f t="shared" si="40"/>
        <v>32.310332376197366</v>
      </c>
      <c r="HT37" s="5">
        <f t="shared" si="41"/>
        <v>32.364689143802636</v>
      </c>
      <c r="HU37" s="5"/>
      <c r="HV37" s="7">
        <v>4.1666666666666665E-5</v>
      </c>
      <c r="HW37" s="7">
        <v>4.1666666666666665E-5</v>
      </c>
      <c r="HX37" s="7">
        <v>3.9351851851851851E-5</v>
      </c>
      <c r="HY37" s="7">
        <v>3.8194444444444444E-5</v>
      </c>
      <c r="HZ37" s="7">
        <v>3.7037037037037037E-5</v>
      </c>
      <c r="IA37" s="7">
        <v>3.7037037037037037E-5</v>
      </c>
      <c r="IB37" s="7">
        <v>3.5879629629629629E-5</v>
      </c>
      <c r="IC37" s="3">
        <v>3.4722222222222222E-5</v>
      </c>
      <c r="ID37" s="3">
        <v>3.4722222222222222E-5</v>
      </c>
    </row>
    <row r="38" spans="1:238" thickBot="1">
      <c r="A38" s="3">
        <v>35</v>
      </c>
      <c r="B38" s="3">
        <v>157350.17000000001</v>
      </c>
      <c r="C38" s="3">
        <v>24925587897</v>
      </c>
      <c r="D38" s="2">
        <f t="shared" si="27"/>
        <v>166511897.97109604</v>
      </c>
      <c r="E38" s="2">
        <f t="shared" si="20"/>
        <v>0.4495719142857143</v>
      </c>
      <c r="F38" s="2">
        <f t="shared" si="28"/>
        <v>153891.91168693604</v>
      </c>
      <c r="G38" s="2">
        <f t="shared" si="29"/>
        <v>160808.42831306398</v>
      </c>
      <c r="H38" s="2">
        <f t="shared" si="30"/>
        <v>0.43969117624838872</v>
      </c>
      <c r="I38" s="2">
        <f t="shared" si="31"/>
        <v>0.45945265232303995</v>
      </c>
      <c r="K38" s="3">
        <v>10000</v>
      </c>
      <c r="L38" s="3">
        <v>100000000</v>
      </c>
      <c r="N38" s="3">
        <v>0</v>
      </c>
      <c r="O38" s="3">
        <v>0</v>
      </c>
      <c r="P38" s="3">
        <v>6746.8</v>
      </c>
      <c r="Q38" s="3">
        <v>48603830.32</v>
      </c>
      <c r="R38" s="2">
        <f t="shared" si="32"/>
        <v>3084520.0799999982</v>
      </c>
      <c r="S38" s="2">
        <f t="shared" si="33"/>
        <v>0.67468000000000006</v>
      </c>
      <c r="T38" s="2">
        <f t="shared" si="23"/>
        <v>6276.1169110474439</v>
      </c>
      <c r="U38" s="2">
        <f t="shared" si="24"/>
        <v>7217.4830889525565</v>
      </c>
      <c r="V38" s="2">
        <f t="shared" si="34"/>
        <v>4.6030000000000003E-3</v>
      </c>
      <c r="W38" s="2">
        <f t="shared" si="35"/>
        <v>0.44967191428571429</v>
      </c>
      <c r="X38" s="3">
        <v>46.03</v>
      </c>
      <c r="Y38" s="3">
        <v>192614.83</v>
      </c>
      <c r="Z38" s="3">
        <v>135405.68</v>
      </c>
      <c r="AA38" s="3">
        <v>19226919519</v>
      </c>
      <c r="AB38" s="2"/>
      <c r="AC38" s="5"/>
      <c r="AD38" s="5"/>
      <c r="AF38" s="3">
        <v>27.850067710000001</v>
      </c>
      <c r="AG38" s="7">
        <v>4.3634259259259261E-4</v>
      </c>
      <c r="AH38" s="3">
        <v>1</v>
      </c>
      <c r="AI38" s="3">
        <v>1</v>
      </c>
      <c r="AJ38" s="3">
        <v>1.07</v>
      </c>
      <c r="AK38" s="3">
        <v>1.21</v>
      </c>
      <c r="AL38" s="3">
        <v>1.26</v>
      </c>
      <c r="AM38" s="3">
        <v>1.86</v>
      </c>
      <c r="AN38" s="3">
        <v>1.43</v>
      </c>
      <c r="AO38" s="3">
        <v>2.69</v>
      </c>
      <c r="AP38" s="3">
        <v>1.51</v>
      </c>
      <c r="AQ38" s="3">
        <v>3.05</v>
      </c>
      <c r="AR38" s="3">
        <v>1.74</v>
      </c>
      <c r="AS38" s="3">
        <v>4.2</v>
      </c>
      <c r="AT38" s="3">
        <v>2.0099999999999998</v>
      </c>
      <c r="AU38" s="3">
        <v>5.65</v>
      </c>
      <c r="AV38" s="3">
        <v>2.36</v>
      </c>
      <c r="AW38" s="3">
        <v>8.1</v>
      </c>
      <c r="AX38" s="3">
        <v>2.85</v>
      </c>
      <c r="AY38" s="3">
        <v>11.67</v>
      </c>
      <c r="AZ38" s="3">
        <v>3.41</v>
      </c>
      <c r="BA38" s="3">
        <v>19.73</v>
      </c>
      <c r="BB38" s="3">
        <v>4.1100000000000003</v>
      </c>
      <c r="BC38" s="3">
        <v>27.55</v>
      </c>
      <c r="BD38" s="3">
        <v>5.93</v>
      </c>
      <c r="BE38" s="3">
        <v>57.31</v>
      </c>
      <c r="BF38" s="3">
        <v>8.49</v>
      </c>
      <c r="BG38" s="3">
        <v>115.47</v>
      </c>
      <c r="BH38" s="3">
        <v>11.05</v>
      </c>
      <c r="BI38" s="3">
        <v>196.09</v>
      </c>
      <c r="BJ38" s="3">
        <v>16.36</v>
      </c>
      <c r="BK38" s="3">
        <v>434.78</v>
      </c>
      <c r="BL38" s="3">
        <v>35.090000000000003</v>
      </c>
      <c r="BM38" s="3">
        <v>2018.71</v>
      </c>
      <c r="BN38" s="3">
        <v>150.66999999999999</v>
      </c>
      <c r="BO38" s="3">
        <v>41371.83</v>
      </c>
      <c r="CH38" s="3">
        <v>2.74</v>
      </c>
      <c r="CI38" s="3">
        <v>12.26</v>
      </c>
      <c r="CJ38" s="3">
        <v>14.27</v>
      </c>
      <c r="CK38" s="3">
        <v>330.29</v>
      </c>
      <c r="CL38" s="3">
        <v>25.01</v>
      </c>
      <c r="CM38" s="3">
        <v>1092.23</v>
      </c>
      <c r="CN38" s="3">
        <v>31.67</v>
      </c>
      <c r="CO38" s="3">
        <v>1884.33</v>
      </c>
      <c r="CP38" s="3">
        <v>34.950000000000003</v>
      </c>
      <c r="CQ38" s="3">
        <v>2207.13</v>
      </c>
      <c r="CR38" s="3">
        <v>42.52</v>
      </c>
      <c r="CS38" s="3">
        <v>3208.22</v>
      </c>
      <c r="CT38" s="3">
        <v>52.47</v>
      </c>
      <c r="CU38" s="3">
        <v>4683.55</v>
      </c>
      <c r="CV38" s="3">
        <v>64.5</v>
      </c>
      <c r="CW38" s="3">
        <v>7287.3</v>
      </c>
      <c r="CX38" s="3">
        <v>82.09</v>
      </c>
      <c r="CY38" s="3">
        <v>10915.37</v>
      </c>
      <c r="CZ38" s="3">
        <v>102.04</v>
      </c>
      <c r="DA38" s="3">
        <v>20296.82</v>
      </c>
      <c r="DB38" s="3">
        <v>126.38</v>
      </c>
      <c r="DC38" s="3">
        <v>28976.26</v>
      </c>
      <c r="DD38" s="3">
        <v>189.88</v>
      </c>
      <c r="DE38" s="3">
        <v>63165.120000000003</v>
      </c>
      <c r="DF38" s="3">
        <v>278.85000000000002</v>
      </c>
      <c r="DG38" s="3">
        <v>130890.89</v>
      </c>
      <c r="DH38" s="3">
        <v>368.97</v>
      </c>
      <c r="DI38" s="3">
        <v>226438.89</v>
      </c>
      <c r="DJ38" s="3">
        <v>554.38</v>
      </c>
      <c r="DK38" s="3">
        <v>511730.8</v>
      </c>
      <c r="DL38" s="3">
        <v>1209.96</v>
      </c>
      <c r="DM38" s="3">
        <v>2429533.34</v>
      </c>
      <c r="DN38" s="3">
        <v>5255.68</v>
      </c>
      <c r="DO38" s="3">
        <v>50467824.060000002</v>
      </c>
      <c r="DP38" s="2">
        <f t="shared" si="36"/>
        <v>22845651.797600001</v>
      </c>
      <c r="DQ38" s="5">
        <f t="shared" si="37"/>
        <v>3974.717043974018</v>
      </c>
      <c r="DR38" s="5">
        <f t="shared" si="38"/>
        <v>6536.6429560259821</v>
      </c>
      <c r="EH38" s="3">
        <v>0.82505634000000005</v>
      </c>
      <c r="EI38" s="3">
        <v>0.90618275000000004</v>
      </c>
      <c r="EJ38" s="3">
        <v>0.92081899</v>
      </c>
      <c r="EK38" s="3">
        <v>0.92726639</v>
      </c>
      <c r="EL38" s="3">
        <v>0.92800592000000004</v>
      </c>
      <c r="EM38" s="3">
        <v>0.93289370999999999</v>
      </c>
      <c r="EN38" s="3">
        <v>0.93747769999999997</v>
      </c>
      <c r="EO38" s="3">
        <v>0.94143580000000004</v>
      </c>
      <c r="EP38" s="3">
        <v>0.94482825000000004</v>
      </c>
      <c r="EQ38" s="3">
        <v>0.94731074999999998</v>
      </c>
      <c r="ER38" s="3">
        <v>0.95081325999999999</v>
      </c>
      <c r="ES38" s="3">
        <v>0.95539457999999999</v>
      </c>
      <c r="ET38" s="3">
        <v>0.95909411</v>
      </c>
      <c r="EU38" s="3">
        <v>0.96174117999999997</v>
      </c>
      <c r="EV38" s="3">
        <v>0.96417056000000001</v>
      </c>
      <c r="EW38" s="3">
        <v>0.96764950000000005</v>
      </c>
      <c r="EX38" s="3">
        <v>0.97095993999999997</v>
      </c>
      <c r="FG38" s="3">
        <v>100</v>
      </c>
      <c r="FH38" s="3">
        <v>100</v>
      </c>
      <c r="FI38" s="3">
        <v>100</v>
      </c>
      <c r="FJ38" s="3">
        <v>100</v>
      </c>
      <c r="FK38" s="3">
        <v>100</v>
      </c>
      <c r="FL38" s="3">
        <v>100</v>
      </c>
      <c r="FM38" s="3">
        <v>100</v>
      </c>
      <c r="FN38" s="3">
        <v>100</v>
      </c>
      <c r="FO38" s="3">
        <v>100</v>
      </c>
      <c r="FP38" s="3">
        <v>100</v>
      </c>
      <c r="FQ38" s="3">
        <v>100</v>
      </c>
      <c r="FR38" s="3">
        <v>100</v>
      </c>
      <c r="FS38" s="3">
        <v>100</v>
      </c>
      <c r="FT38" s="3">
        <v>100</v>
      </c>
      <c r="FU38" s="3">
        <v>100</v>
      </c>
      <c r="FV38" s="3">
        <v>100</v>
      </c>
      <c r="FW38" s="3">
        <v>100</v>
      </c>
      <c r="GF38" s="3">
        <v>611360.81000000006</v>
      </c>
      <c r="GG38" s="3">
        <v>505938.66</v>
      </c>
      <c r="GH38" s="3">
        <v>448748.51</v>
      </c>
      <c r="GI38" s="3">
        <v>435325.48</v>
      </c>
      <c r="GJ38" s="3">
        <v>420399.76</v>
      </c>
      <c r="GK38" s="3">
        <v>403324.63</v>
      </c>
      <c r="GL38" s="3">
        <v>383979.76</v>
      </c>
      <c r="GM38" s="3">
        <v>362576.94</v>
      </c>
      <c r="GN38" s="3">
        <v>338325.46</v>
      </c>
      <c r="GO38" s="3">
        <v>308974.3</v>
      </c>
      <c r="GP38" s="3">
        <v>273931.63</v>
      </c>
      <c r="GQ38" s="3">
        <v>233950.7</v>
      </c>
      <c r="GR38" s="3">
        <v>190634.74</v>
      </c>
      <c r="GS38" s="3">
        <v>143963.56</v>
      </c>
      <c r="GT38" s="3">
        <v>93891.98</v>
      </c>
      <c r="GU38" s="3">
        <v>43894.42</v>
      </c>
      <c r="GV38" s="3">
        <v>5970.13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2">
        <v>0</v>
      </c>
      <c r="HN38" s="5">
        <v>0</v>
      </c>
      <c r="HO38" s="5"/>
      <c r="HP38" s="3">
        <v>37.503475510000001</v>
      </c>
      <c r="HQ38" s="3">
        <v>1406.5979789999999</v>
      </c>
      <c r="HR38" s="2">
        <f t="shared" si="39"/>
        <v>8.7303670830124247E-2</v>
      </c>
      <c r="HS38" s="5">
        <f t="shared" si="40"/>
        <v>37.468062238889573</v>
      </c>
      <c r="HT38" s="5">
        <f t="shared" si="41"/>
        <v>37.53888878111043</v>
      </c>
      <c r="HU38" s="5"/>
      <c r="HV38" s="7">
        <v>4.8611111111111115E-5</v>
      </c>
      <c r="HW38" s="7">
        <v>4.8611111111111115E-5</v>
      </c>
      <c r="HX38" s="7">
        <v>4.6296296296296294E-5</v>
      </c>
      <c r="HY38" s="7">
        <v>4.2824074074074079E-5</v>
      </c>
      <c r="HZ38" s="7">
        <v>4.1666666666666665E-5</v>
      </c>
      <c r="IA38" s="7">
        <v>4.398148148148148E-5</v>
      </c>
      <c r="IB38" s="7">
        <v>4.2824074074074079E-5</v>
      </c>
      <c r="IC38" s="3">
        <v>4.0509259259259258E-5</v>
      </c>
      <c r="ID38" s="3">
        <v>4.0509259259259258E-5</v>
      </c>
    </row>
    <row r="39" spans="1:238" thickBot="1">
      <c r="A39" s="3">
        <v>40</v>
      </c>
      <c r="B39" s="3">
        <v>180220.11</v>
      </c>
      <c r="C39" s="3">
        <v>32653633062</v>
      </c>
      <c r="D39" s="2">
        <f t="shared" si="27"/>
        <v>174345013.58790588</v>
      </c>
      <c r="E39" s="2">
        <f t="shared" si="20"/>
        <v>0.45055027499999994</v>
      </c>
      <c r="F39" s="2">
        <f t="shared" si="28"/>
        <v>176681.44411354818</v>
      </c>
      <c r="G39" s="2">
        <f t="shared" si="29"/>
        <v>183758.7758864518</v>
      </c>
      <c r="H39" s="2">
        <f t="shared" si="30"/>
        <v>0.44170361028387045</v>
      </c>
      <c r="I39" s="2">
        <f t="shared" si="31"/>
        <v>0.45939693971612949</v>
      </c>
      <c r="K39" s="3">
        <v>10000</v>
      </c>
      <c r="L39" s="3">
        <v>100000000</v>
      </c>
      <c r="N39" s="3">
        <v>0</v>
      </c>
      <c r="O39" s="3">
        <v>0</v>
      </c>
      <c r="P39" s="3">
        <v>6902.58</v>
      </c>
      <c r="Q39" s="3">
        <v>52558300.5</v>
      </c>
      <c r="R39" s="2">
        <f t="shared" si="32"/>
        <v>4912689.8435999975</v>
      </c>
      <c r="S39" s="2">
        <f t="shared" si="33"/>
        <v>0.69025800000000004</v>
      </c>
      <c r="T39" s="2">
        <f t="shared" si="23"/>
        <v>6308.5690276040968</v>
      </c>
      <c r="U39" s="2">
        <f t="shared" si="24"/>
        <v>7496.590972395903</v>
      </c>
      <c r="V39" s="2">
        <f t="shared" si="34"/>
        <v>4.2180000000000004E-3</v>
      </c>
      <c r="W39" s="2">
        <f t="shared" si="35"/>
        <v>0.45065027499999999</v>
      </c>
      <c r="X39" s="3">
        <v>42.18</v>
      </c>
      <c r="Y39" s="3">
        <v>219739.89</v>
      </c>
      <c r="Z39" s="3">
        <v>152908.74</v>
      </c>
      <c r="AA39" s="3">
        <v>25386365700</v>
      </c>
      <c r="AB39" s="2"/>
      <c r="AC39" s="5"/>
      <c r="AD39" s="5"/>
      <c r="AF39" s="3">
        <v>27.8022393</v>
      </c>
      <c r="AG39" s="7">
        <v>4.942129629629629E-4</v>
      </c>
      <c r="AH39" s="3">
        <v>1</v>
      </c>
      <c r="AI39" s="3">
        <v>1</v>
      </c>
      <c r="AJ39" s="3">
        <v>1.03</v>
      </c>
      <c r="AK39" s="3">
        <v>1.0900000000000001</v>
      </c>
      <c r="AL39" s="3">
        <v>1.27</v>
      </c>
      <c r="AM39" s="3">
        <v>1.83</v>
      </c>
      <c r="AN39" s="3">
        <v>1.32</v>
      </c>
      <c r="AO39" s="3">
        <v>2</v>
      </c>
      <c r="AP39" s="3">
        <v>1.4</v>
      </c>
      <c r="AQ39" s="3">
        <v>2.34</v>
      </c>
      <c r="AR39" s="3">
        <v>1.59</v>
      </c>
      <c r="AS39" s="3">
        <v>3.13</v>
      </c>
      <c r="AT39" s="3">
        <v>1.72</v>
      </c>
      <c r="AU39" s="3">
        <v>3.76</v>
      </c>
      <c r="AV39" s="3">
        <v>2.04</v>
      </c>
      <c r="AW39" s="3">
        <v>5.58</v>
      </c>
      <c r="AX39" s="3">
        <v>2.33</v>
      </c>
      <c r="AY39" s="3">
        <v>7.49</v>
      </c>
      <c r="AZ39" s="3">
        <v>2.76</v>
      </c>
      <c r="BA39" s="3">
        <v>10.88</v>
      </c>
      <c r="BB39" s="3">
        <v>3.28</v>
      </c>
      <c r="BC39" s="3">
        <v>15.22</v>
      </c>
      <c r="BD39" s="3">
        <v>4.68</v>
      </c>
      <c r="BE39" s="3">
        <v>35.72</v>
      </c>
      <c r="BF39" s="3">
        <v>6.35</v>
      </c>
      <c r="BG39" s="3">
        <v>65.61</v>
      </c>
      <c r="BH39" s="3">
        <v>8.56</v>
      </c>
      <c r="BI39" s="3">
        <v>124.04</v>
      </c>
      <c r="BJ39" s="3">
        <v>14.54</v>
      </c>
      <c r="BK39" s="3">
        <v>363.5</v>
      </c>
      <c r="BL39" s="3">
        <v>28.98</v>
      </c>
      <c r="BM39" s="3">
        <v>1382.22</v>
      </c>
      <c r="BN39" s="3">
        <v>139.91</v>
      </c>
      <c r="BO39" s="3">
        <v>35523.33</v>
      </c>
      <c r="CH39" s="3">
        <v>3.15</v>
      </c>
      <c r="CI39" s="3">
        <v>16.670000000000002</v>
      </c>
      <c r="CJ39" s="3">
        <v>14.36</v>
      </c>
      <c r="CK39" s="3">
        <v>341.44</v>
      </c>
      <c r="CL39" s="3">
        <v>24.88</v>
      </c>
      <c r="CM39" s="3">
        <v>1094.8800000000001</v>
      </c>
      <c r="CN39" s="3">
        <v>27.22</v>
      </c>
      <c r="CO39" s="3">
        <v>1249.3399999999999</v>
      </c>
      <c r="CP39" s="3">
        <v>32.81</v>
      </c>
      <c r="CQ39" s="3">
        <v>1868.97</v>
      </c>
      <c r="CR39" s="3">
        <v>39.78</v>
      </c>
      <c r="CS39" s="3">
        <v>2744.48</v>
      </c>
      <c r="CT39" s="3">
        <v>45.74</v>
      </c>
      <c r="CU39" s="3">
        <v>3524.68</v>
      </c>
      <c r="CV39" s="3">
        <v>58.63</v>
      </c>
      <c r="CW39" s="3">
        <v>5768.89</v>
      </c>
      <c r="CX39" s="3">
        <v>71.989999999999995</v>
      </c>
      <c r="CY39" s="3">
        <v>8872.69</v>
      </c>
      <c r="CZ39" s="3">
        <v>90.79</v>
      </c>
      <c r="DA39" s="3">
        <v>13930.45</v>
      </c>
      <c r="DB39" s="3">
        <v>110.94</v>
      </c>
      <c r="DC39" s="3">
        <v>19597.38</v>
      </c>
      <c r="DD39" s="3">
        <v>166</v>
      </c>
      <c r="DE39" s="3">
        <v>49933.46</v>
      </c>
      <c r="DF39" s="3">
        <v>232.91</v>
      </c>
      <c r="DG39" s="3">
        <v>94712.87</v>
      </c>
      <c r="DH39" s="3">
        <v>322.05</v>
      </c>
      <c r="DI39" s="3">
        <v>184493.55</v>
      </c>
      <c r="DJ39" s="3">
        <v>560.38</v>
      </c>
      <c r="DK39" s="3">
        <v>555915.48</v>
      </c>
      <c r="DL39" s="3">
        <v>1137.81</v>
      </c>
      <c r="DM39" s="3">
        <v>2161097.31</v>
      </c>
      <c r="DN39" s="3">
        <v>5578.18</v>
      </c>
      <c r="DO39" s="3">
        <v>56565793.780000001</v>
      </c>
      <c r="DP39" s="2">
        <f t="shared" si="36"/>
        <v>25449701.667599998</v>
      </c>
      <c r="DQ39" s="5">
        <f t="shared" si="37"/>
        <v>4226.1817113273773</v>
      </c>
      <c r="DR39" s="5">
        <f t="shared" si="38"/>
        <v>6930.1782886726232</v>
      </c>
      <c r="EH39" s="3">
        <v>0.82407859999999999</v>
      </c>
      <c r="EI39" s="3">
        <v>0.90968351000000003</v>
      </c>
      <c r="EJ39" s="3">
        <v>0.92418807999999997</v>
      </c>
      <c r="EK39" s="3">
        <v>0.92703859</v>
      </c>
      <c r="EL39" s="3">
        <v>0.93011429000000001</v>
      </c>
      <c r="EM39" s="3">
        <v>0.93334490000000003</v>
      </c>
      <c r="EN39" s="3">
        <v>0.93810006999999995</v>
      </c>
      <c r="EO39" s="3">
        <v>0.94187350999999997</v>
      </c>
      <c r="EP39" s="3">
        <v>0.94527424000000004</v>
      </c>
      <c r="EQ39" s="3">
        <v>0.94781663000000005</v>
      </c>
      <c r="ER39" s="3">
        <v>0.95077973000000005</v>
      </c>
      <c r="ES39" s="3">
        <v>0.95484891999999999</v>
      </c>
      <c r="ET39" s="3">
        <v>0.95852959999999998</v>
      </c>
      <c r="EU39" s="3">
        <v>0.96115684000000001</v>
      </c>
      <c r="EV39" s="3">
        <v>0.96412947000000004</v>
      </c>
      <c r="EW39" s="3">
        <v>0.96752362999999997</v>
      </c>
      <c r="EX39" s="3">
        <v>0.97107259000000001</v>
      </c>
      <c r="FG39" s="3">
        <v>100</v>
      </c>
      <c r="FH39" s="3">
        <v>100</v>
      </c>
      <c r="FI39" s="3">
        <v>100</v>
      </c>
      <c r="FJ39" s="3">
        <v>100</v>
      </c>
      <c r="FK39" s="3">
        <v>100</v>
      </c>
      <c r="FL39" s="3">
        <v>100</v>
      </c>
      <c r="FM39" s="3">
        <v>100</v>
      </c>
      <c r="FN39" s="3">
        <v>100</v>
      </c>
      <c r="FO39" s="3">
        <v>100</v>
      </c>
      <c r="FP39" s="3">
        <v>100</v>
      </c>
      <c r="FQ39" s="3">
        <v>100</v>
      </c>
      <c r="FR39" s="3">
        <v>100</v>
      </c>
      <c r="FS39" s="3">
        <v>100</v>
      </c>
      <c r="FT39" s="3">
        <v>100</v>
      </c>
      <c r="FU39" s="3">
        <v>100</v>
      </c>
      <c r="FV39" s="3">
        <v>100</v>
      </c>
      <c r="FW39" s="3">
        <v>100</v>
      </c>
      <c r="GF39" s="3">
        <v>777048.09</v>
      </c>
      <c r="GG39" s="3">
        <v>649498.39</v>
      </c>
      <c r="GH39" s="3">
        <v>579683.03</v>
      </c>
      <c r="GI39" s="3">
        <v>563278.82999999996</v>
      </c>
      <c r="GJ39" s="3">
        <v>545006.82999999996</v>
      </c>
      <c r="GK39" s="3">
        <v>524015.64</v>
      </c>
      <c r="GL39" s="3">
        <v>500133</v>
      </c>
      <c r="GM39" s="3">
        <v>473563.69</v>
      </c>
      <c r="GN39" s="3">
        <v>443231.87</v>
      </c>
      <c r="GO39" s="3">
        <v>406124.75</v>
      </c>
      <c r="GP39" s="3">
        <v>361594.38</v>
      </c>
      <c r="GQ39" s="3">
        <v>310258.89</v>
      </c>
      <c r="GR39" s="3">
        <v>253922.83</v>
      </c>
      <c r="GS39" s="3">
        <v>192487.16</v>
      </c>
      <c r="GT39" s="3">
        <v>126072.25</v>
      </c>
      <c r="GU39" s="3">
        <v>58776.7</v>
      </c>
      <c r="GV39" s="3">
        <v>7821.91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2">
        <v>0</v>
      </c>
      <c r="HN39" s="5">
        <v>0</v>
      </c>
      <c r="HO39" s="5"/>
      <c r="HP39" s="3">
        <v>42.606019570000001</v>
      </c>
      <c r="HQ39" s="3">
        <v>1815.3844999999999</v>
      </c>
      <c r="HR39" s="2">
        <f t="shared" si="39"/>
        <v>0.11159640077676158</v>
      </c>
      <c r="HS39" s="5">
        <f t="shared" si="40"/>
        <v>42.565981338547076</v>
      </c>
      <c r="HT39" s="5">
        <f t="shared" si="41"/>
        <v>42.646057801452926</v>
      </c>
      <c r="HU39" s="5"/>
      <c r="HV39" s="7">
        <v>5.4398148148148151E-5</v>
      </c>
      <c r="HW39" s="7">
        <v>5.4398148148148151E-5</v>
      </c>
      <c r="HX39" s="7">
        <v>5.2083333333333337E-5</v>
      </c>
      <c r="HY39" s="7">
        <v>5.0925925925925923E-5</v>
      </c>
      <c r="HZ39" s="7">
        <v>4.8611111111111115E-5</v>
      </c>
      <c r="IA39" s="7">
        <v>4.8611111111111115E-5</v>
      </c>
      <c r="IB39" s="7">
        <v>4.6296296296296294E-5</v>
      </c>
      <c r="IC39" s="3">
        <v>4.6296296296296294E-5</v>
      </c>
      <c r="ID39" s="3">
        <v>4.6296296296296294E-5</v>
      </c>
    </row>
    <row r="40" spans="1:238" thickBot="1">
      <c r="A40" s="3">
        <v>45</v>
      </c>
      <c r="B40" s="3">
        <v>196082.04</v>
      </c>
      <c r="C40" s="3">
        <v>38710599009</v>
      </c>
      <c r="D40" s="2">
        <f t="shared" si="27"/>
        <v>262432598.43840027</v>
      </c>
      <c r="E40" s="2">
        <f t="shared" si="20"/>
        <v>0.4357378666666667</v>
      </c>
      <c r="F40" s="2">
        <f t="shared" si="28"/>
        <v>191740.50122322515</v>
      </c>
      <c r="G40" s="2">
        <f t="shared" si="29"/>
        <v>200423.57877677487</v>
      </c>
      <c r="H40" s="2">
        <f t="shared" si="30"/>
        <v>0.42609000271827813</v>
      </c>
      <c r="I40" s="2">
        <f t="shared" si="31"/>
        <v>0.44538573061505526</v>
      </c>
      <c r="K40" s="3">
        <v>10000</v>
      </c>
      <c r="L40" s="3">
        <v>100000000</v>
      </c>
      <c r="N40" s="3">
        <v>0</v>
      </c>
      <c r="O40" s="3">
        <v>0</v>
      </c>
      <c r="P40" s="3">
        <v>6616.03</v>
      </c>
      <c r="Q40" s="3">
        <v>49490836.030000001</v>
      </c>
      <c r="R40" s="2">
        <f t="shared" si="32"/>
        <v>5718983.0691000074</v>
      </c>
      <c r="S40" s="2">
        <f t="shared" si="33"/>
        <v>0.66160299999999994</v>
      </c>
      <c r="T40" s="2">
        <f t="shared" si="23"/>
        <v>5975.1242035251671</v>
      </c>
      <c r="U40" s="2">
        <f t="shared" si="24"/>
        <v>7256.9357964748324</v>
      </c>
      <c r="V40" s="2">
        <f t="shared" si="34"/>
        <v>2.7070000000000002E-3</v>
      </c>
      <c r="W40" s="2">
        <f t="shared" si="35"/>
        <v>0.43583786666666668</v>
      </c>
      <c r="X40" s="3">
        <v>27.07</v>
      </c>
      <c r="Y40" s="3">
        <v>253872.96</v>
      </c>
      <c r="Z40" s="3">
        <v>161694.78</v>
      </c>
      <c r="AA40" s="3">
        <v>29086921216</v>
      </c>
      <c r="AB40" s="2"/>
      <c r="AC40" s="5"/>
      <c r="AD40" s="5"/>
      <c r="AF40" s="3">
        <v>28.627247400000002</v>
      </c>
      <c r="AG40" s="7">
        <v>5.5324074074074075E-4</v>
      </c>
      <c r="AH40" s="3">
        <v>1</v>
      </c>
      <c r="AI40" s="3">
        <v>1</v>
      </c>
      <c r="AJ40" s="3">
        <v>1.03</v>
      </c>
      <c r="AK40" s="3">
        <v>1.0900000000000001</v>
      </c>
      <c r="AL40" s="3">
        <v>1.19</v>
      </c>
      <c r="AM40" s="3">
        <v>1.65</v>
      </c>
      <c r="AN40" s="3">
        <v>1.25</v>
      </c>
      <c r="AO40" s="3">
        <v>1.89</v>
      </c>
      <c r="AP40" s="3">
        <v>1.4</v>
      </c>
      <c r="AQ40" s="3">
        <v>2.52</v>
      </c>
      <c r="AR40" s="3">
        <v>1.58</v>
      </c>
      <c r="AS40" s="3">
        <v>3.34</v>
      </c>
      <c r="AT40" s="3">
        <v>1.83</v>
      </c>
      <c r="AU40" s="3">
        <v>4.97</v>
      </c>
      <c r="AV40" s="3">
        <v>2.09</v>
      </c>
      <c r="AW40" s="3">
        <v>6.65</v>
      </c>
      <c r="AX40" s="3">
        <v>2.5499999999999998</v>
      </c>
      <c r="AY40" s="3">
        <v>9.99</v>
      </c>
      <c r="AZ40" s="3">
        <v>3.2</v>
      </c>
      <c r="BA40" s="3">
        <v>16.04</v>
      </c>
      <c r="BB40" s="3">
        <v>4.09</v>
      </c>
      <c r="BC40" s="3">
        <v>27.97</v>
      </c>
      <c r="BD40" s="3">
        <v>5.05</v>
      </c>
      <c r="BE40" s="3">
        <v>43.79</v>
      </c>
      <c r="BF40" s="3">
        <v>6.69</v>
      </c>
      <c r="BG40" s="3">
        <v>78.53</v>
      </c>
      <c r="BH40" s="3">
        <v>9.36</v>
      </c>
      <c r="BI40" s="3">
        <v>167.46</v>
      </c>
      <c r="BJ40" s="3">
        <v>14.28</v>
      </c>
      <c r="BK40" s="3">
        <v>339.46</v>
      </c>
      <c r="BL40" s="3">
        <v>27.36</v>
      </c>
      <c r="BM40" s="3">
        <v>1107.6199999999999</v>
      </c>
      <c r="BN40" s="3">
        <v>108.88</v>
      </c>
      <c r="BO40" s="3">
        <v>21992.6</v>
      </c>
      <c r="CH40" s="3">
        <v>3.13</v>
      </c>
      <c r="CI40" s="3">
        <v>14.75</v>
      </c>
      <c r="CJ40" s="3">
        <v>13.14</v>
      </c>
      <c r="CK40" s="3">
        <v>307.92</v>
      </c>
      <c r="CL40" s="3">
        <v>25.56</v>
      </c>
      <c r="CM40" s="3">
        <v>1273.18</v>
      </c>
      <c r="CN40" s="3">
        <v>30.39</v>
      </c>
      <c r="CO40" s="3">
        <v>1826.45</v>
      </c>
      <c r="CP40" s="3">
        <v>36.21</v>
      </c>
      <c r="CQ40" s="3">
        <v>2638.65</v>
      </c>
      <c r="CR40" s="3">
        <v>43.45</v>
      </c>
      <c r="CS40" s="3">
        <v>3603.81</v>
      </c>
      <c r="CT40" s="3">
        <v>56.42</v>
      </c>
      <c r="CU40" s="3">
        <v>6659.94</v>
      </c>
      <c r="CV40" s="3">
        <v>69</v>
      </c>
      <c r="CW40" s="3">
        <v>9759.1200000000008</v>
      </c>
      <c r="CX40" s="3">
        <v>90.09</v>
      </c>
      <c r="CY40" s="3">
        <v>15715.47</v>
      </c>
      <c r="CZ40" s="3">
        <v>119.39</v>
      </c>
      <c r="DA40" s="3">
        <v>26655.89</v>
      </c>
      <c r="DB40" s="3">
        <v>159.36000000000001</v>
      </c>
      <c r="DC40" s="3">
        <v>48642.76</v>
      </c>
      <c r="DD40" s="3">
        <v>203.82</v>
      </c>
      <c r="DE40" s="3">
        <v>79234.14</v>
      </c>
      <c r="DF40" s="3">
        <v>278.10000000000002</v>
      </c>
      <c r="DG40" s="3">
        <v>145544.04</v>
      </c>
      <c r="DH40" s="3">
        <v>397.52</v>
      </c>
      <c r="DI40" s="3">
        <v>318345.94</v>
      </c>
      <c r="DJ40" s="3">
        <v>620.96</v>
      </c>
      <c r="DK40" s="3">
        <v>661023.78</v>
      </c>
      <c r="DL40" s="3">
        <v>1208.17</v>
      </c>
      <c r="DM40" s="3">
        <v>2183902.15</v>
      </c>
      <c r="DN40" s="3">
        <v>4874.1899999999996</v>
      </c>
      <c r="DO40" s="3">
        <v>44274210.450000003</v>
      </c>
      <c r="DP40" s="2">
        <f t="shared" si="36"/>
        <v>20516482.293900006</v>
      </c>
      <c r="DQ40" s="5">
        <f t="shared" si="37"/>
        <v>3660.2806853157954</v>
      </c>
      <c r="DR40" s="5">
        <f t="shared" si="38"/>
        <v>6088.0993146842038</v>
      </c>
      <c r="EH40" s="3">
        <v>0.82878837999999999</v>
      </c>
      <c r="EI40" s="3">
        <v>0.90592430999999995</v>
      </c>
      <c r="EJ40" s="3">
        <v>0.92266137000000004</v>
      </c>
      <c r="EK40" s="3">
        <v>0.92604662999999998</v>
      </c>
      <c r="EL40" s="3">
        <v>0.92858443999999996</v>
      </c>
      <c r="EM40" s="3">
        <v>0.93307717000000001</v>
      </c>
      <c r="EN40" s="3">
        <v>0.93769234999999995</v>
      </c>
      <c r="EO40" s="3">
        <v>0.94036523999999999</v>
      </c>
      <c r="EP40" s="3">
        <v>0.94473735999999997</v>
      </c>
      <c r="EQ40" s="3">
        <v>0.9479417</v>
      </c>
      <c r="ER40" s="3">
        <v>0.95136071</v>
      </c>
      <c r="ES40" s="3">
        <v>0.95424028999999999</v>
      </c>
      <c r="ET40" s="3">
        <v>0.95800304000000003</v>
      </c>
      <c r="EU40" s="3">
        <v>0.96067862000000004</v>
      </c>
      <c r="EV40" s="3">
        <v>0.96391939999999998</v>
      </c>
      <c r="EW40" s="3">
        <v>0.96785390999999998</v>
      </c>
      <c r="EX40" s="3">
        <v>0.97101945000000001</v>
      </c>
      <c r="FG40" s="3">
        <v>100</v>
      </c>
      <c r="FH40" s="3">
        <v>100</v>
      </c>
      <c r="FI40" s="3">
        <v>100</v>
      </c>
      <c r="FJ40" s="3">
        <v>100</v>
      </c>
      <c r="FK40" s="3">
        <v>100</v>
      </c>
      <c r="FL40" s="3">
        <v>100</v>
      </c>
      <c r="FM40" s="3">
        <v>100</v>
      </c>
      <c r="FN40" s="3">
        <v>100</v>
      </c>
      <c r="FO40" s="3">
        <v>100</v>
      </c>
      <c r="FP40" s="3">
        <v>100</v>
      </c>
      <c r="FQ40" s="3">
        <v>100</v>
      </c>
      <c r="FR40" s="3">
        <v>100</v>
      </c>
      <c r="FS40" s="3">
        <v>100</v>
      </c>
      <c r="FT40" s="3">
        <v>100</v>
      </c>
      <c r="FU40" s="3">
        <v>100</v>
      </c>
      <c r="FV40" s="3">
        <v>100</v>
      </c>
      <c r="FW40" s="3">
        <v>100</v>
      </c>
      <c r="GF40" s="3">
        <v>957808.06</v>
      </c>
      <c r="GG40" s="3">
        <v>806890.73</v>
      </c>
      <c r="GH40" s="3">
        <v>724064.75</v>
      </c>
      <c r="GI40" s="3">
        <v>704665.32</v>
      </c>
      <c r="GJ40" s="3">
        <v>683042.34</v>
      </c>
      <c r="GK40" s="3">
        <v>658117.61</v>
      </c>
      <c r="GL40" s="3">
        <v>629537.24</v>
      </c>
      <c r="GM40" s="3">
        <v>597653.54</v>
      </c>
      <c r="GN40" s="3">
        <v>561121.93000000005</v>
      </c>
      <c r="GO40" s="3">
        <v>516085.6</v>
      </c>
      <c r="GP40" s="3">
        <v>461325.48</v>
      </c>
      <c r="GQ40" s="3">
        <v>397818.46</v>
      </c>
      <c r="GR40" s="3">
        <v>327789.68</v>
      </c>
      <c r="GS40" s="3">
        <v>250119.98</v>
      </c>
      <c r="GT40" s="3">
        <v>165004.01</v>
      </c>
      <c r="GU40" s="3">
        <v>77701.73</v>
      </c>
      <c r="GV40" s="3">
        <v>10527.84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2">
        <v>0</v>
      </c>
      <c r="HN40" s="5">
        <v>0</v>
      </c>
      <c r="HO40" s="5"/>
      <c r="HP40" s="3">
        <v>47.592029549999999</v>
      </c>
      <c r="HQ40" s="3">
        <v>2265.1617630000001</v>
      </c>
      <c r="HR40" s="2">
        <f t="shared" si="39"/>
        <v>0.16048631192688845</v>
      </c>
      <c r="HS40" s="5">
        <f t="shared" si="40"/>
        <v>47.544015450262869</v>
      </c>
      <c r="HT40" s="5">
        <f t="shared" si="41"/>
        <v>47.64004364973713</v>
      </c>
      <c r="HU40" s="5"/>
      <c r="HV40" s="7">
        <v>6.1342592592592587E-5</v>
      </c>
      <c r="HW40" s="7">
        <v>5.9027777777777773E-5</v>
      </c>
      <c r="HX40" s="7">
        <v>5.7870370370370366E-5</v>
      </c>
      <c r="HY40" s="7">
        <v>5.5555555555555551E-5</v>
      </c>
      <c r="HZ40" s="7">
        <v>5.4398148148148151E-5</v>
      </c>
      <c r="IA40" s="7">
        <v>5.3240740740740737E-5</v>
      </c>
      <c r="IB40" s="7">
        <v>5.3240740740740737E-5</v>
      </c>
      <c r="IC40" s="3">
        <v>5.3240740740740737E-5</v>
      </c>
      <c r="ID40" s="3">
        <v>5.3240740740740737E-5</v>
      </c>
    </row>
    <row r="41" spans="1:238" s="8" customFormat="1" thickBot="1">
      <c r="A41" s="8">
        <v>50</v>
      </c>
      <c r="B41" s="8">
        <v>214341.2</v>
      </c>
      <c r="C41" s="8">
        <v>46303860316</v>
      </c>
      <c r="D41" s="4">
        <f t="shared" si="27"/>
        <v>361710298.55999756</v>
      </c>
      <c r="E41" s="4">
        <f t="shared" si="20"/>
        <v>0.42868240000000002</v>
      </c>
      <c r="F41" s="2">
        <f t="shared" si="28"/>
        <v>209244.19298766687</v>
      </c>
      <c r="G41" s="2">
        <f t="shared" si="29"/>
        <v>219438.20701233315</v>
      </c>
      <c r="H41" s="4">
        <f t="shared" si="30"/>
        <v>0.41848838597533372</v>
      </c>
      <c r="I41" s="4">
        <f t="shared" si="31"/>
        <v>0.43887641402466632</v>
      </c>
      <c r="K41" s="8">
        <v>10000</v>
      </c>
      <c r="L41" s="8">
        <v>100000000</v>
      </c>
      <c r="N41" s="8">
        <v>0</v>
      </c>
      <c r="O41" s="8">
        <v>0</v>
      </c>
      <c r="P41" s="8">
        <v>7293.3</v>
      </c>
      <c r="Q41" s="8">
        <v>56759001.82</v>
      </c>
      <c r="R41" s="4">
        <f t="shared" si="32"/>
        <v>3566776.9299999997</v>
      </c>
      <c r="S41" s="4">
        <f t="shared" si="33"/>
        <v>0.72933000000000003</v>
      </c>
      <c r="T41" s="2">
        <f t="shared" si="23"/>
        <v>6787.1575435509094</v>
      </c>
      <c r="U41" s="2">
        <f t="shared" si="24"/>
        <v>7799.442456449091</v>
      </c>
      <c r="V41" s="2">
        <f t="shared" si="34"/>
        <v>2.8179999999999998E-3</v>
      </c>
      <c r="W41" s="2">
        <f t="shared" si="35"/>
        <v>0.42878240000000001</v>
      </c>
      <c r="X41" s="8">
        <v>28.18</v>
      </c>
      <c r="Y41" s="8">
        <v>285608.8</v>
      </c>
      <c r="Z41" s="8">
        <v>191455.82</v>
      </c>
      <c r="AA41" s="8">
        <v>38699284771</v>
      </c>
      <c r="AB41" s="4"/>
      <c r="AC41" s="6"/>
      <c r="AD41" s="6"/>
      <c r="AF41" s="8">
        <v>28.792297739999999</v>
      </c>
      <c r="AG41" s="7">
        <v>5.9953703703703699E-4</v>
      </c>
      <c r="AH41" s="8">
        <v>1</v>
      </c>
      <c r="AI41" s="8">
        <v>1</v>
      </c>
      <c r="AJ41" s="8">
        <v>1.02</v>
      </c>
      <c r="AK41" s="8">
        <v>1.06</v>
      </c>
      <c r="AL41" s="8">
        <v>1.19</v>
      </c>
      <c r="AM41" s="8">
        <v>1.63</v>
      </c>
      <c r="AN41" s="8">
        <v>1.21</v>
      </c>
      <c r="AO41" s="8">
        <v>1.69</v>
      </c>
      <c r="AP41" s="8">
        <v>1.27</v>
      </c>
      <c r="AQ41" s="8">
        <v>1.93</v>
      </c>
      <c r="AR41" s="8">
        <v>1.42</v>
      </c>
      <c r="AS41" s="8">
        <v>2.58</v>
      </c>
      <c r="AT41" s="8">
        <v>1.53</v>
      </c>
      <c r="AU41" s="8">
        <v>3.05</v>
      </c>
      <c r="AV41" s="8">
        <v>1.66</v>
      </c>
      <c r="AW41" s="8">
        <v>3.68</v>
      </c>
      <c r="AX41" s="8">
        <v>2.0699999999999998</v>
      </c>
      <c r="AY41" s="8">
        <v>6.39</v>
      </c>
      <c r="AZ41" s="8">
        <v>2.4</v>
      </c>
      <c r="BA41" s="8">
        <v>8.74</v>
      </c>
      <c r="BB41" s="8">
        <v>3.23</v>
      </c>
      <c r="BC41" s="8">
        <v>17.149999999999999</v>
      </c>
      <c r="BD41" s="8">
        <v>4.22</v>
      </c>
      <c r="BE41" s="8">
        <v>30.28</v>
      </c>
      <c r="BF41" s="8">
        <v>5.73</v>
      </c>
      <c r="BG41" s="8">
        <v>53.63</v>
      </c>
      <c r="BH41" s="8">
        <v>7.91</v>
      </c>
      <c r="BI41" s="8">
        <v>94.19</v>
      </c>
      <c r="BJ41" s="8">
        <v>14.82</v>
      </c>
      <c r="BK41" s="8">
        <v>361.26</v>
      </c>
      <c r="BL41" s="8">
        <v>25.23</v>
      </c>
      <c r="BM41" s="8">
        <v>930.25</v>
      </c>
      <c r="BN41" s="8">
        <v>98.3</v>
      </c>
      <c r="BO41" s="8">
        <v>13701.48</v>
      </c>
      <c r="CH41" s="8">
        <v>2.87</v>
      </c>
      <c r="CI41" s="8">
        <v>12.89</v>
      </c>
      <c r="CJ41" s="8">
        <v>15.95</v>
      </c>
      <c r="CK41" s="8">
        <v>396.61</v>
      </c>
      <c r="CL41" s="8">
        <v>28.31</v>
      </c>
      <c r="CM41" s="8">
        <v>1464.13</v>
      </c>
      <c r="CN41" s="8">
        <v>30.59</v>
      </c>
      <c r="CO41" s="8">
        <v>1716.03</v>
      </c>
      <c r="CP41" s="8">
        <v>34.29</v>
      </c>
      <c r="CQ41" s="8">
        <v>2166.4699999999998</v>
      </c>
      <c r="CR41" s="8">
        <v>42.28</v>
      </c>
      <c r="CS41" s="8">
        <v>3425.56</v>
      </c>
      <c r="CT41" s="8">
        <v>49.19</v>
      </c>
      <c r="CU41" s="8">
        <v>4453.07</v>
      </c>
      <c r="CV41" s="8">
        <v>56.82</v>
      </c>
      <c r="CW41" s="8">
        <v>5671.12</v>
      </c>
      <c r="CX41" s="8">
        <v>77.319999999999993</v>
      </c>
      <c r="CY41" s="8">
        <v>11267.38</v>
      </c>
      <c r="CZ41" s="8">
        <v>93.88</v>
      </c>
      <c r="DA41" s="8">
        <v>16311.7</v>
      </c>
      <c r="DB41" s="8">
        <v>138.16</v>
      </c>
      <c r="DC41" s="8">
        <v>36498.42</v>
      </c>
      <c r="DD41" s="8">
        <v>186.08</v>
      </c>
      <c r="DE41" s="8">
        <v>65815.679999999993</v>
      </c>
      <c r="DF41" s="8">
        <v>262.41000000000003</v>
      </c>
      <c r="DG41" s="8">
        <v>121087.21</v>
      </c>
      <c r="DH41" s="8">
        <v>372.09</v>
      </c>
      <c r="DI41" s="8">
        <v>217244.33</v>
      </c>
      <c r="DJ41" s="8">
        <v>716.87</v>
      </c>
      <c r="DK41" s="8">
        <v>865348.35</v>
      </c>
      <c r="DL41" s="8">
        <v>1238.21</v>
      </c>
      <c r="DM41" s="8">
        <v>2262922.21</v>
      </c>
      <c r="DN41" s="8">
        <v>4890.8599999999997</v>
      </c>
      <c r="DO41" s="8">
        <v>34029134.200000003</v>
      </c>
      <c r="DP41" s="4">
        <f t="shared" si="36"/>
        <v>10108622.660400007</v>
      </c>
      <c r="DQ41" s="5">
        <f t="shared" si="37"/>
        <v>4038.779185780732</v>
      </c>
      <c r="DR41" s="5">
        <f t="shared" si="38"/>
        <v>5742.9408142192669</v>
      </c>
      <c r="EH41" s="8">
        <v>0.82552234000000002</v>
      </c>
      <c r="EI41" s="8">
        <v>0.90677200999999996</v>
      </c>
      <c r="EJ41" s="8">
        <v>0.92429032</v>
      </c>
      <c r="EK41" s="8">
        <v>0.92722612999999998</v>
      </c>
      <c r="EL41" s="8">
        <v>0.93209171999999996</v>
      </c>
      <c r="EM41" s="8">
        <v>0.93401310000000004</v>
      </c>
      <c r="EN41" s="8">
        <v>0.93734231999999995</v>
      </c>
      <c r="EO41" s="8">
        <v>0.93949696000000005</v>
      </c>
      <c r="EP41" s="8">
        <v>0.94298435999999997</v>
      </c>
      <c r="EQ41" s="8">
        <v>0.94650142000000004</v>
      </c>
      <c r="ER41" s="8">
        <v>0.95059886000000005</v>
      </c>
      <c r="ES41" s="8">
        <v>0.95408583999999996</v>
      </c>
      <c r="ET41" s="8">
        <v>0.95683379999999996</v>
      </c>
      <c r="EU41" s="8">
        <v>0.96037223999999999</v>
      </c>
      <c r="EV41" s="8">
        <v>0.96438133000000004</v>
      </c>
      <c r="EW41" s="8">
        <v>0.96748670000000003</v>
      </c>
      <c r="EX41" s="8">
        <v>0.97102372000000003</v>
      </c>
      <c r="FG41" s="8">
        <v>100</v>
      </c>
      <c r="FH41" s="8">
        <v>100</v>
      </c>
      <c r="FI41" s="8">
        <v>100</v>
      </c>
      <c r="FJ41" s="8">
        <v>100</v>
      </c>
      <c r="FK41" s="8">
        <v>100</v>
      </c>
      <c r="FL41" s="8">
        <v>100</v>
      </c>
      <c r="FM41" s="8">
        <v>100</v>
      </c>
      <c r="FN41" s="8">
        <v>100</v>
      </c>
      <c r="FO41" s="8">
        <v>100</v>
      </c>
      <c r="FP41" s="8">
        <v>100</v>
      </c>
      <c r="FQ41" s="8">
        <v>100</v>
      </c>
      <c r="FR41" s="8">
        <v>100</v>
      </c>
      <c r="FS41" s="8">
        <v>100</v>
      </c>
      <c r="FT41" s="8">
        <v>100</v>
      </c>
      <c r="FU41" s="8">
        <v>100</v>
      </c>
      <c r="FV41" s="8">
        <v>100</v>
      </c>
      <c r="FW41" s="8">
        <v>100</v>
      </c>
      <c r="GF41" s="8">
        <v>1156019.98</v>
      </c>
      <c r="GG41" s="8">
        <v>980568.32</v>
      </c>
      <c r="GH41" s="8">
        <v>883808.9</v>
      </c>
      <c r="GI41" s="8">
        <v>861140.2</v>
      </c>
      <c r="GJ41" s="8">
        <v>835887.23</v>
      </c>
      <c r="GK41" s="8">
        <v>806680.98</v>
      </c>
      <c r="GL41" s="8">
        <v>773063.4</v>
      </c>
      <c r="GM41" s="8">
        <v>735341.6</v>
      </c>
      <c r="GN41" s="8">
        <v>691949.44</v>
      </c>
      <c r="GO41" s="8">
        <v>638035.30000000005</v>
      </c>
      <c r="GP41" s="8">
        <v>572058.9</v>
      </c>
      <c r="GQ41" s="8">
        <v>494895.66</v>
      </c>
      <c r="GR41" s="8">
        <v>409040.23</v>
      </c>
      <c r="GS41" s="8">
        <v>313204.09999999998</v>
      </c>
      <c r="GT41" s="8">
        <v>207410.05</v>
      </c>
      <c r="GU41" s="8">
        <v>98431.73</v>
      </c>
      <c r="GV41" s="8">
        <v>13747.17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  <c r="HK41" s="8">
        <v>0</v>
      </c>
      <c r="HL41" s="8">
        <v>0</v>
      </c>
      <c r="HM41" s="4">
        <v>0</v>
      </c>
      <c r="HN41" s="6">
        <v>0</v>
      </c>
      <c r="HO41" s="6"/>
      <c r="HP41" s="8">
        <v>52.7248758</v>
      </c>
      <c r="HQ41" s="3">
        <v>2780.1227779999999</v>
      </c>
      <c r="HR41" s="4">
        <f t="shared" si="39"/>
        <v>0.21024987457440147</v>
      </c>
      <c r="HS41" s="6">
        <f t="shared" si="40"/>
        <v>52.669919477358413</v>
      </c>
      <c r="HT41" s="6">
        <f t="shared" si="41"/>
        <v>52.779832122641587</v>
      </c>
      <c r="HU41" s="6"/>
      <c r="HV41" s="9">
        <v>6.8287037037037044E-5</v>
      </c>
      <c r="HW41" s="9">
        <v>6.712962962962963E-5</v>
      </c>
      <c r="HX41" s="9">
        <v>6.2500000000000015E-5</v>
      </c>
      <c r="HY41" s="9">
        <v>5.9027777777777773E-5</v>
      </c>
      <c r="HZ41" s="9">
        <v>5.7870370370370366E-5</v>
      </c>
      <c r="IA41" s="9">
        <v>5.7870370370370366E-5</v>
      </c>
      <c r="IB41" s="9">
        <v>5.6712962962962972E-5</v>
      </c>
      <c r="IC41" s="8">
        <v>5.6712962962962972E-5</v>
      </c>
      <c r="ID41" s="8">
        <v>5.6712962962962972E-5</v>
      </c>
    </row>
    <row r="42" spans="1:238" thickBot="1">
      <c r="A42" s="3">
        <v>55</v>
      </c>
      <c r="B42" s="3">
        <v>237516.84</v>
      </c>
      <c r="C42" s="3">
        <v>56794970948</v>
      </c>
      <c r="D42" s="2">
        <f t="shared" si="27"/>
        <v>380721664.41439819</v>
      </c>
      <c r="E42" s="2">
        <f t="shared" si="20"/>
        <v>0.43184879999999998</v>
      </c>
      <c r="F42" s="2">
        <f t="shared" si="28"/>
        <v>232287.59982336825</v>
      </c>
      <c r="G42" s="2">
        <f t="shared" si="29"/>
        <v>242746.08017663175</v>
      </c>
      <c r="H42" s="2">
        <f t="shared" si="30"/>
        <v>0.42234109058794228</v>
      </c>
      <c r="I42" s="2">
        <f t="shared" si="31"/>
        <v>0.44135650941205773</v>
      </c>
      <c r="K42" s="3">
        <v>10000</v>
      </c>
      <c r="L42" s="3">
        <v>100000000</v>
      </c>
      <c r="N42" s="3">
        <v>0</v>
      </c>
      <c r="O42" s="3">
        <v>0</v>
      </c>
      <c r="P42" s="3">
        <v>6850.7</v>
      </c>
      <c r="Q42" s="3">
        <v>54968962.159999996</v>
      </c>
      <c r="R42" s="2">
        <f t="shared" si="32"/>
        <v>8036871.6700000018</v>
      </c>
      <c r="S42" s="2">
        <f t="shared" si="33"/>
        <v>0.68506999999999996</v>
      </c>
      <c r="T42" s="2">
        <f t="shared" si="23"/>
        <v>6090.936700790252</v>
      </c>
      <c r="U42" s="2">
        <f t="shared" si="24"/>
        <v>7610.4632992097477</v>
      </c>
      <c r="V42" s="2">
        <f t="shared" si="34"/>
        <v>1.918E-3</v>
      </c>
      <c r="W42" s="2">
        <f t="shared" si="35"/>
        <v>0.43194880000000002</v>
      </c>
      <c r="X42" s="3">
        <v>19.18</v>
      </c>
      <c r="Y42" s="3">
        <v>312428.15999999997</v>
      </c>
      <c r="Z42" s="3">
        <v>194379.11</v>
      </c>
      <c r="AA42" s="3">
        <v>43898822083</v>
      </c>
      <c r="AB42" s="2"/>
      <c r="AC42" s="5"/>
      <c r="AD42" s="5"/>
      <c r="AF42" s="3">
        <v>28.720139799999998</v>
      </c>
      <c r="AG42" s="7">
        <v>6.7476851851851845E-4</v>
      </c>
      <c r="AH42" s="3">
        <v>1</v>
      </c>
      <c r="AI42" s="3">
        <v>1</v>
      </c>
      <c r="AJ42" s="3">
        <v>1.02</v>
      </c>
      <c r="AK42" s="3">
        <v>1.06</v>
      </c>
      <c r="AL42" s="3">
        <v>1.1200000000000001</v>
      </c>
      <c r="AM42" s="3">
        <v>1.38</v>
      </c>
      <c r="AN42" s="3">
        <v>1.19</v>
      </c>
      <c r="AO42" s="3">
        <v>1.63</v>
      </c>
      <c r="AP42" s="3">
        <v>1.22</v>
      </c>
      <c r="AQ42" s="3">
        <v>1.74</v>
      </c>
      <c r="AR42" s="3">
        <v>1.28</v>
      </c>
      <c r="AS42" s="3">
        <v>1.94</v>
      </c>
      <c r="AT42" s="3">
        <v>1.41</v>
      </c>
      <c r="AU42" s="3">
        <v>2.5299999999999998</v>
      </c>
      <c r="AV42" s="3">
        <v>1.66</v>
      </c>
      <c r="AW42" s="3">
        <v>3.94</v>
      </c>
      <c r="AX42" s="3">
        <v>1.85</v>
      </c>
      <c r="AY42" s="3">
        <v>4.8499999999999996</v>
      </c>
      <c r="AZ42" s="3">
        <v>2.2400000000000002</v>
      </c>
      <c r="BA42" s="3">
        <v>8.1999999999999993</v>
      </c>
      <c r="BB42" s="3">
        <v>2.88</v>
      </c>
      <c r="BC42" s="3">
        <v>14.44</v>
      </c>
      <c r="BD42" s="3">
        <v>4.13</v>
      </c>
      <c r="BE42" s="3">
        <v>29.25</v>
      </c>
      <c r="BF42" s="3">
        <v>5.35</v>
      </c>
      <c r="BG42" s="3">
        <v>45.89</v>
      </c>
      <c r="BH42" s="3">
        <v>6.76</v>
      </c>
      <c r="BI42" s="3">
        <v>75.58</v>
      </c>
      <c r="BJ42" s="3">
        <v>11.44</v>
      </c>
      <c r="BK42" s="3">
        <v>207.38</v>
      </c>
      <c r="BL42" s="3">
        <v>22.19</v>
      </c>
      <c r="BM42" s="3">
        <v>813.67</v>
      </c>
      <c r="BN42" s="3">
        <v>97.21</v>
      </c>
      <c r="BO42" s="3">
        <v>16265.87</v>
      </c>
      <c r="CH42" s="3">
        <v>3.02</v>
      </c>
      <c r="CI42" s="3">
        <v>14.34</v>
      </c>
      <c r="CJ42" s="3">
        <v>11.5</v>
      </c>
      <c r="CK42" s="3">
        <v>263.56</v>
      </c>
      <c r="CL42" s="3">
        <v>22.42</v>
      </c>
      <c r="CM42" s="3">
        <v>1013.6</v>
      </c>
      <c r="CN42" s="3">
        <v>27.15</v>
      </c>
      <c r="CO42" s="3">
        <v>1526.49</v>
      </c>
      <c r="CP42" s="3">
        <v>29.42</v>
      </c>
      <c r="CQ42" s="3">
        <v>1758.32</v>
      </c>
      <c r="CR42" s="3">
        <v>34.6</v>
      </c>
      <c r="CS42" s="3">
        <v>2210.54</v>
      </c>
      <c r="CT42" s="3">
        <v>42.24</v>
      </c>
      <c r="CU42" s="3">
        <v>3510.66</v>
      </c>
      <c r="CV42" s="3">
        <v>56.18</v>
      </c>
      <c r="CW42" s="3">
        <v>6810.36</v>
      </c>
      <c r="CX42" s="3">
        <v>68.510000000000005</v>
      </c>
      <c r="CY42" s="3">
        <v>9501.61</v>
      </c>
      <c r="CZ42" s="3">
        <v>91.16</v>
      </c>
      <c r="DA42" s="3">
        <v>18071.52</v>
      </c>
      <c r="DB42" s="3">
        <v>127.01</v>
      </c>
      <c r="DC42" s="3">
        <v>35553.01</v>
      </c>
      <c r="DD42" s="3">
        <v>195.79</v>
      </c>
      <c r="DE42" s="3">
        <v>76569.95</v>
      </c>
      <c r="DF42" s="3">
        <v>264.47000000000003</v>
      </c>
      <c r="DG42" s="3">
        <v>122670.57</v>
      </c>
      <c r="DH42" s="3">
        <v>341.9</v>
      </c>
      <c r="DI42" s="3">
        <v>208014.94</v>
      </c>
      <c r="DJ42" s="3">
        <v>600.89</v>
      </c>
      <c r="DK42" s="3">
        <v>593087.25</v>
      </c>
      <c r="DL42" s="3">
        <v>1191.43</v>
      </c>
      <c r="DM42" s="3">
        <v>2395546.29</v>
      </c>
      <c r="DN42" s="3">
        <v>5318.05</v>
      </c>
      <c r="DO42" s="3">
        <v>48917504.590000004</v>
      </c>
      <c r="DP42" s="2">
        <f t="shared" si="36"/>
        <v>20635848.787500001</v>
      </c>
      <c r="DQ42" s="5">
        <f t="shared" si="37"/>
        <v>4100.6144972675556</v>
      </c>
      <c r="DR42" s="5">
        <f t="shared" si="38"/>
        <v>6535.4855027324447</v>
      </c>
      <c r="EH42" s="3">
        <v>0.84179651</v>
      </c>
      <c r="EI42" s="3">
        <v>0.90998217999999997</v>
      </c>
      <c r="EJ42" s="3">
        <v>0.92664564999999999</v>
      </c>
      <c r="EK42" s="3">
        <v>0.93014998000000004</v>
      </c>
      <c r="EL42" s="3">
        <v>0.93198407000000005</v>
      </c>
      <c r="EM42" s="3">
        <v>0.93588738999999999</v>
      </c>
      <c r="EN42" s="3">
        <v>0.93810979999999999</v>
      </c>
      <c r="EO42" s="3">
        <v>0.94150365000000003</v>
      </c>
      <c r="EP42" s="3">
        <v>0.94465905999999999</v>
      </c>
      <c r="EQ42" s="3">
        <v>0.94796939999999996</v>
      </c>
      <c r="ER42" s="3">
        <v>0.95059183999999997</v>
      </c>
      <c r="ES42" s="3">
        <v>0.95407562000000001</v>
      </c>
      <c r="ET42" s="3">
        <v>0.95840420999999998</v>
      </c>
      <c r="EU42" s="3">
        <v>0.96105302000000004</v>
      </c>
      <c r="EV42" s="3">
        <v>0.96464139999999998</v>
      </c>
      <c r="EW42" s="3">
        <v>0.96755964000000005</v>
      </c>
      <c r="EX42" s="3">
        <v>0.97100525000000004</v>
      </c>
      <c r="FG42" s="3">
        <v>100</v>
      </c>
      <c r="FH42" s="3">
        <v>100</v>
      </c>
      <c r="FI42" s="3">
        <v>100</v>
      </c>
      <c r="FJ42" s="3">
        <v>100</v>
      </c>
      <c r="FK42" s="3">
        <v>100</v>
      </c>
      <c r="FL42" s="3">
        <v>100</v>
      </c>
      <c r="FM42" s="3">
        <v>100</v>
      </c>
      <c r="FN42" s="3">
        <v>100</v>
      </c>
      <c r="FO42" s="3">
        <v>100</v>
      </c>
      <c r="FP42" s="3">
        <v>100</v>
      </c>
      <c r="FQ42" s="3">
        <v>100</v>
      </c>
      <c r="FR42" s="3">
        <v>100</v>
      </c>
      <c r="FS42" s="3">
        <v>100</v>
      </c>
      <c r="FT42" s="3">
        <v>100</v>
      </c>
      <c r="FU42" s="3">
        <v>100</v>
      </c>
      <c r="FV42" s="3">
        <v>100</v>
      </c>
      <c r="FW42" s="3">
        <v>100</v>
      </c>
      <c r="GF42" s="3">
        <v>1376577.66</v>
      </c>
      <c r="GG42" s="3">
        <v>1175050.8700000001</v>
      </c>
      <c r="GH42" s="3">
        <v>1063400.3899999999</v>
      </c>
      <c r="GI42" s="3">
        <v>1037251.08</v>
      </c>
      <c r="GJ42" s="3">
        <v>1008128.32</v>
      </c>
      <c r="GK42" s="3">
        <v>974384.38</v>
      </c>
      <c r="GL42" s="3">
        <v>935393.53</v>
      </c>
      <c r="GM42" s="3">
        <v>891458.98</v>
      </c>
      <c r="GN42" s="3">
        <v>840673.41</v>
      </c>
      <c r="GO42" s="3">
        <v>777147.48</v>
      </c>
      <c r="GP42" s="3">
        <v>699144.69</v>
      </c>
      <c r="GQ42" s="3">
        <v>607337.63</v>
      </c>
      <c r="GR42" s="3">
        <v>504165</v>
      </c>
      <c r="GS42" s="3">
        <v>387380.09</v>
      </c>
      <c r="GT42" s="3">
        <v>257536.79</v>
      </c>
      <c r="GU42" s="3">
        <v>122821.02</v>
      </c>
      <c r="GV42" s="3">
        <v>17440.490000000002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2">
        <v>0</v>
      </c>
      <c r="HN42" s="5">
        <v>0</v>
      </c>
      <c r="HO42" s="5"/>
      <c r="HP42" s="3">
        <v>57.931459340000004</v>
      </c>
      <c r="HQ42" s="3">
        <v>3356.2876299999998</v>
      </c>
      <c r="HR42" s="2">
        <f t="shared" si="39"/>
        <v>0.23364873792615981</v>
      </c>
      <c r="HS42" s="5">
        <f t="shared" si="40"/>
        <v>57.873525607248162</v>
      </c>
      <c r="HT42" s="5">
        <f t="shared" si="41"/>
        <v>57.989393072751845</v>
      </c>
      <c r="HU42" s="5"/>
      <c r="HV42" s="7">
        <v>7.5231481481481487E-5</v>
      </c>
      <c r="HW42" s="7">
        <v>7.4074074074074073E-5</v>
      </c>
      <c r="HX42" s="7">
        <v>7.0601851851851845E-5</v>
      </c>
      <c r="HY42" s="7">
        <v>6.9444444444444444E-5</v>
      </c>
      <c r="HZ42" s="7">
        <v>6.712962962962963E-5</v>
      </c>
      <c r="IA42" s="7">
        <v>6.5972222222222216E-5</v>
      </c>
      <c r="IB42" s="7">
        <v>6.4814814814814816E-5</v>
      </c>
      <c r="IC42" s="3">
        <v>6.3657407407407402E-5</v>
      </c>
      <c r="ID42" s="3">
        <v>6.2500000000000015E-5</v>
      </c>
    </row>
    <row r="43" spans="1:238" thickBot="1">
      <c r="A43" s="3">
        <v>60</v>
      </c>
      <c r="B43" s="3">
        <v>258479.19</v>
      </c>
      <c r="C43" s="3">
        <v>67287695879</v>
      </c>
      <c r="D43" s="2">
        <f t="shared" si="27"/>
        <v>476204215.94390106</v>
      </c>
      <c r="E43" s="2">
        <f t="shared" si="20"/>
        <v>0.43079865000000001</v>
      </c>
      <c r="F43" s="2">
        <f t="shared" si="28"/>
        <v>252630.86617124747</v>
      </c>
      <c r="G43" s="2">
        <f t="shared" si="29"/>
        <v>264327.51382875256</v>
      </c>
      <c r="H43" s="2">
        <f t="shared" si="30"/>
        <v>0.4210514436187458</v>
      </c>
      <c r="I43" s="2">
        <f t="shared" si="31"/>
        <v>0.44054585638125426</v>
      </c>
      <c r="K43" s="3">
        <v>10000</v>
      </c>
      <c r="L43" s="3">
        <v>100000000</v>
      </c>
      <c r="N43" s="3">
        <v>0</v>
      </c>
      <c r="O43" s="3">
        <v>0</v>
      </c>
      <c r="P43" s="3">
        <v>7239.84</v>
      </c>
      <c r="Q43" s="3">
        <v>60574349.119999997</v>
      </c>
      <c r="R43" s="2">
        <f t="shared" si="32"/>
        <v>8159065.8943999931</v>
      </c>
      <c r="S43" s="2">
        <f t="shared" si="33"/>
        <v>0.72398399999999996</v>
      </c>
      <c r="T43" s="2">
        <f t="shared" si="23"/>
        <v>6474.3226920314701</v>
      </c>
      <c r="U43" s="2">
        <f t="shared" si="24"/>
        <v>8005.3573079685302</v>
      </c>
      <c r="V43" s="2">
        <f t="shared" si="34"/>
        <v>2.2140000000000003E-3</v>
      </c>
      <c r="W43" s="2">
        <f t="shared" si="35"/>
        <v>0.43089865000000005</v>
      </c>
      <c r="X43" s="3">
        <v>22.14</v>
      </c>
      <c r="Y43" s="3">
        <v>341460.81</v>
      </c>
      <c r="Z43" s="3">
        <v>215935.25</v>
      </c>
      <c r="AA43" s="3">
        <v>53502308855</v>
      </c>
      <c r="AB43" s="2"/>
      <c r="AC43" s="5"/>
      <c r="AD43" s="5"/>
      <c r="AF43" s="3">
        <v>28.649561630000001</v>
      </c>
      <c r="AG43" s="7">
        <v>7.2685185185185179E-4</v>
      </c>
      <c r="AH43" s="3">
        <v>1</v>
      </c>
      <c r="AI43" s="3">
        <v>1</v>
      </c>
      <c r="AJ43" s="3">
        <v>1</v>
      </c>
      <c r="AK43" s="3">
        <v>1</v>
      </c>
      <c r="AL43" s="3">
        <v>1.1299999999999999</v>
      </c>
      <c r="AM43" s="3">
        <v>1.41</v>
      </c>
      <c r="AN43" s="3">
        <v>1.1399999999999999</v>
      </c>
      <c r="AO43" s="3">
        <v>1.44</v>
      </c>
      <c r="AP43" s="3">
        <v>1.18</v>
      </c>
      <c r="AQ43" s="3">
        <v>1.62</v>
      </c>
      <c r="AR43" s="3">
        <v>1.3</v>
      </c>
      <c r="AS43" s="3">
        <v>2.1800000000000002</v>
      </c>
      <c r="AT43" s="3">
        <v>1.41</v>
      </c>
      <c r="AU43" s="3">
        <v>2.69</v>
      </c>
      <c r="AV43" s="3">
        <v>1.62</v>
      </c>
      <c r="AW43" s="3">
        <v>3.72</v>
      </c>
      <c r="AX43" s="3">
        <v>1.83</v>
      </c>
      <c r="AY43" s="3">
        <v>4.97</v>
      </c>
      <c r="AZ43" s="3">
        <v>2.25</v>
      </c>
      <c r="BA43" s="3">
        <v>7.67</v>
      </c>
      <c r="BB43" s="3">
        <v>2.73</v>
      </c>
      <c r="BC43" s="3">
        <v>11.51</v>
      </c>
      <c r="BD43" s="3">
        <v>3.45</v>
      </c>
      <c r="BE43" s="3">
        <v>19.05</v>
      </c>
      <c r="BF43" s="3">
        <v>4.57</v>
      </c>
      <c r="BG43" s="3">
        <v>32.75</v>
      </c>
      <c r="BH43" s="3">
        <v>6.82</v>
      </c>
      <c r="BI43" s="3">
        <v>70.900000000000006</v>
      </c>
      <c r="BJ43" s="3">
        <v>11.34</v>
      </c>
      <c r="BK43" s="3">
        <v>193.62</v>
      </c>
      <c r="BL43" s="3">
        <v>22.08</v>
      </c>
      <c r="BM43" s="3">
        <v>766.62</v>
      </c>
      <c r="BN43" s="3">
        <v>93.22</v>
      </c>
      <c r="BO43" s="3">
        <v>13528.54</v>
      </c>
      <c r="CH43" s="3">
        <v>2.99</v>
      </c>
      <c r="CI43" s="3">
        <v>13.05</v>
      </c>
      <c r="CJ43" s="3">
        <v>13.79</v>
      </c>
      <c r="CK43" s="3">
        <v>318.70999999999998</v>
      </c>
      <c r="CL43" s="3">
        <v>27.53</v>
      </c>
      <c r="CM43" s="3">
        <v>1495.47</v>
      </c>
      <c r="CN43" s="3">
        <v>28.79</v>
      </c>
      <c r="CO43" s="3">
        <v>1587.85</v>
      </c>
      <c r="CP43" s="3">
        <v>32.58</v>
      </c>
      <c r="CQ43" s="3">
        <v>2270.4</v>
      </c>
      <c r="CR43" s="3">
        <v>40.76</v>
      </c>
      <c r="CS43" s="3">
        <v>3850.02</v>
      </c>
      <c r="CT43" s="3">
        <v>48.87</v>
      </c>
      <c r="CU43" s="3">
        <v>5466.87</v>
      </c>
      <c r="CV43" s="3">
        <v>62.79</v>
      </c>
      <c r="CW43" s="3">
        <v>8150.31</v>
      </c>
      <c r="CX43" s="3">
        <v>74.83</v>
      </c>
      <c r="CY43" s="3">
        <v>11444.81</v>
      </c>
      <c r="CZ43" s="3">
        <v>101.51</v>
      </c>
      <c r="DA43" s="3">
        <v>19922.25</v>
      </c>
      <c r="DB43" s="3">
        <v>131.24</v>
      </c>
      <c r="DC43" s="3">
        <v>31688.82</v>
      </c>
      <c r="DD43" s="3">
        <v>176.69</v>
      </c>
      <c r="DE43" s="3">
        <v>57327.69</v>
      </c>
      <c r="DF43" s="3">
        <v>243.71</v>
      </c>
      <c r="DG43" s="3">
        <v>102629.27</v>
      </c>
      <c r="DH43" s="3">
        <v>381.22</v>
      </c>
      <c r="DI43" s="3">
        <v>233570.8</v>
      </c>
      <c r="DJ43" s="3">
        <v>651.88</v>
      </c>
      <c r="DK43" s="3">
        <v>661290.92000000004</v>
      </c>
      <c r="DL43" s="3">
        <v>1295.76</v>
      </c>
      <c r="DM43" s="3">
        <v>2688585.34</v>
      </c>
      <c r="DN43" s="3">
        <v>5561.81</v>
      </c>
      <c r="DO43" s="3">
        <v>48340667.549999997</v>
      </c>
      <c r="DP43" s="2">
        <f t="shared" si="36"/>
        <v>17406937.073899992</v>
      </c>
      <c r="DQ43" s="5">
        <f t="shared" si="37"/>
        <v>4443.6705416157638</v>
      </c>
      <c r="DR43" s="5">
        <f t="shared" si="38"/>
        <v>6679.949458384237</v>
      </c>
      <c r="EH43" s="3">
        <v>0.82757988000000005</v>
      </c>
      <c r="EI43" s="3">
        <v>0.91015953000000005</v>
      </c>
      <c r="EJ43" s="3">
        <v>0.92763085000000001</v>
      </c>
      <c r="EK43" s="3">
        <v>0.92924969999999996</v>
      </c>
      <c r="EL43" s="3">
        <v>0.93145674000000001</v>
      </c>
      <c r="EM43" s="3">
        <v>0.93434026999999997</v>
      </c>
      <c r="EN43" s="3">
        <v>0.93715495000000004</v>
      </c>
      <c r="EO43" s="3">
        <v>0.93992618999999999</v>
      </c>
      <c r="EP43" s="3">
        <v>0.94273876000000001</v>
      </c>
      <c r="EQ43" s="3">
        <v>0.94668799000000003</v>
      </c>
      <c r="ER43" s="3">
        <v>0.94994091999999997</v>
      </c>
      <c r="ES43" s="3">
        <v>0.95373797999999999</v>
      </c>
      <c r="ET43" s="3">
        <v>0.95793172000000004</v>
      </c>
      <c r="EU43" s="3">
        <v>0.96090496000000003</v>
      </c>
      <c r="EV43" s="3">
        <v>0.96452742000000002</v>
      </c>
      <c r="EW43" s="3">
        <v>0.96728459</v>
      </c>
      <c r="EX43" s="3">
        <v>0.97094073000000003</v>
      </c>
      <c r="FG43" s="3">
        <v>100</v>
      </c>
      <c r="FH43" s="3">
        <v>100</v>
      </c>
      <c r="FI43" s="3">
        <v>100</v>
      </c>
      <c r="FJ43" s="3">
        <v>100</v>
      </c>
      <c r="FK43" s="3">
        <v>100</v>
      </c>
      <c r="FL43" s="3">
        <v>100</v>
      </c>
      <c r="FM43" s="3">
        <v>100</v>
      </c>
      <c r="FN43" s="3">
        <v>100</v>
      </c>
      <c r="FO43" s="3">
        <v>100</v>
      </c>
      <c r="FP43" s="3">
        <v>100</v>
      </c>
      <c r="FQ43" s="3">
        <v>100</v>
      </c>
      <c r="FR43" s="3">
        <v>100</v>
      </c>
      <c r="FS43" s="3">
        <v>100</v>
      </c>
      <c r="FT43" s="3">
        <v>100</v>
      </c>
      <c r="FU43" s="3">
        <v>100</v>
      </c>
      <c r="FV43" s="3">
        <v>100</v>
      </c>
      <c r="FW43" s="3">
        <v>100</v>
      </c>
      <c r="GF43" s="3">
        <v>1617296.12</v>
      </c>
      <c r="GG43" s="3">
        <v>1388391.69</v>
      </c>
      <c r="GH43" s="3">
        <v>1260942.3999999999</v>
      </c>
      <c r="GI43" s="3">
        <v>1231085.07</v>
      </c>
      <c r="GJ43" s="3">
        <v>1197844.68</v>
      </c>
      <c r="GK43" s="3">
        <v>1159249.04</v>
      </c>
      <c r="GL43" s="3">
        <v>1114512.8500000001</v>
      </c>
      <c r="GM43" s="3">
        <v>1063846.7</v>
      </c>
      <c r="GN43" s="3">
        <v>1005103.13</v>
      </c>
      <c r="GO43" s="3">
        <v>931150.77</v>
      </c>
      <c r="GP43" s="3">
        <v>839812.39</v>
      </c>
      <c r="GQ43" s="3">
        <v>731062.87</v>
      </c>
      <c r="GR43" s="3">
        <v>608474.21</v>
      </c>
      <c r="GS43" s="3">
        <v>468934.47</v>
      </c>
      <c r="GT43" s="3">
        <v>313072.71999999997</v>
      </c>
      <c r="GU43" s="3">
        <v>149231.46</v>
      </c>
      <c r="GV43" s="3">
        <v>21247.62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2">
        <v>0</v>
      </c>
      <c r="HN43" s="5">
        <v>0</v>
      </c>
      <c r="HO43" s="5"/>
      <c r="HP43" s="3">
        <v>63.003073929999999</v>
      </c>
      <c r="HQ43" s="3">
        <v>3969.6662430000001</v>
      </c>
      <c r="HR43" s="2">
        <f t="shared" si="39"/>
        <v>0.27891837095467054</v>
      </c>
      <c r="HS43" s="5">
        <f t="shared" si="40"/>
        <v>62.939776168466992</v>
      </c>
      <c r="HT43" s="5">
        <f t="shared" si="41"/>
        <v>63.066371691533007</v>
      </c>
      <c r="HU43" s="5"/>
      <c r="HV43" s="7">
        <v>8.2175925925925917E-5</v>
      </c>
      <c r="HW43" s="7">
        <v>8.1018518518518516E-5</v>
      </c>
      <c r="HX43" s="7">
        <v>7.7546296296296301E-5</v>
      </c>
      <c r="HY43" s="7">
        <v>7.2916666666666673E-5</v>
      </c>
      <c r="HZ43" s="7">
        <v>7.1759259259259259E-5</v>
      </c>
      <c r="IA43" s="7">
        <v>7.0601851851851845E-5</v>
      </c>
      <c r="IB43" s="7">
        <v>6.9444444444444444E-5</v>
      </c>
      <c r="IC43" s="3">
        <v>6.8287037037037044E-5</v>
      </c>
      <c r="ID43" s="3">
        <v>6.712962962962963E-5</v>
      </c>
    </row>
    <row r="44" spans="1:238" thickBot="1">
      <c r="A44" s="3">
        <v>65</v>
      </c>
      <c r="B44" s="3">
        <v>278966.18</v>
      </c>
      <c r="C44" s="3">
        <v>78291163456</v>
      </c>
      <c r="D44" s="2">
        <f t="shared" si="27"/>
        <v>469033872.20761108</v>
      </c>
      <c r="E44" s="2">
        <f t="shared" si="20"/>
        <v>0.42917873846153848</v>
      </c>
      <c r="F44" s="2">
        <f t="shared" si="28"/>
        <v>273162.05312014639</v>
      </c>
      <c r="G44" s="2">
        <f t="shared" si="29"/>
        <v>284770.3068798536</v>
      </c>
      <c r="H44" s="2">
        <f t="shared" si="30"/>
        <v>0.42024931249253289</v>
      </c>
      <c r="I44" s="2">
        <f t="shared" si="31"/>
        <v>0.43810816443054401</v>
      </c>
      <c r="K44" s="3">
        <v>10000</v>
      </c>
      <c r="L44" s="3">
        <v>100000000</v>
      </c>
      <c r="N44" s="3">
        <v>0</v>
      </c>
      <c r="O44" s="3">
        <v>0</v>
      </c>
      <c r="P44" s="3">
        <v>6898.91</v>
      </c>
      <c r="Q44" s="3">
        <v>57641189.130000003</v>
      </c>
      <c r="R44" s="2">
        <f t="shared" si="32"/>
        <v>10046229.941900007</v>
      </c>
      <c r="S44" s="2">
        <f t="shared" si="33"/>
        <v>0.68989100000000003</v>
      </c>
      <c r="T44" s="2">
        <f t="shared" si="23"/>
        <v>6049.4628743076319</v>
      </c>
      <c r="U44" s="2">
        <f t="shared" si="24"/>
        <v>7748.3571256923678</v>
      </c>
      <c r="V44" s="2">
        <f t="shared" si="34"/>
        <v>1.6739999999999999E-3</v>
      </c>
      <c r="W44" s="2">
        <f t="shared" si="35"/>
        <v>0.42927873846153841</v>
      </c>
      <c r="X44" s="3">
        <v>16.739999999999998</v>
      </c>
      <c r="Y44" s="3">
        <v>370968.82</v>
      </c>
      <c r="Z44" s="3">
        <v>223892.48000000001</v>
      </c>
      <c r="AA44" s="3">
        <v>60204620031</v>
      </c>
      <c r="AB44" s="2"/>
      <c r="AC44" s="5"/>
      <c r="AD44" s="5"/>
      <c r="AF44" s="3">
        <v>28.73433172</v>
      </c>
      <c r="AG44" s="7">
        <v>7.9050925925925936E-4</v>
      </c>
      <c r="AH44" s="3">
        <v>1</v>
      </c>
      <c r="AI44" s="3">
        <v>1</v>
      </c>
      <c r="AJ44" s="3">
        <v>1.01</v>
      </c>
      <c r="AK44" s="3">
        <v>1.03</v>
      </c>
      <c r="AL44" s="3">
        <v>1.1000000000000001</v>
      </c>
      <c r="AM44" s="3">
        <v>1.32</v>
      </c>
      <c r="AN44" s="3">
        <v>1.1499999999999999</v>
      </c>
      <c r="AO44" s="3">
        <v>1.49</v>
      </c>
      <c r="AP44" s="3">
        <v>1.19</v>
      </c>
      <c r="AQ44" s="3">
        <v>1.65</v>
      </c>
      <c r="AR44" s="3">
        <v>1.24</v>
      </c>
      <c r="AS44" s="3">
        <v>1.82</v>
      </c>
      <c r="AT44" s="3">
        <v>1.3</v>
      </c>
      <c r="AU44" s="3">
        <v>2.08</v>
      </c>
      <c r="AV44" s="3">
        <v>1.52</v>
      </c>
      <c r="AW44" s="3">
        <v>3.14</v>
      </c>
      <c r="AX44" s="3">
        <v>1.72</v>
      </c>
      <c r="AY44" s="3">
        <v>4.28</v>
      </c>
      <c r="AZ44" s="3">
        <v>2.0499999999999998</v>
      </c>
      <c r="BA44" s="3">
        <v>6.67</v>
      </c>
      <c r="BB44" s="3">
        <v>2.66</v>
      </c>
      <c r="BC44" s="3">
        <v>11.96</v>
      </c>
      <c r="BD44" s="3">
        <v>3.3</v>
      </c>
      <c r="BE44" s="3">
        <v>17.96</v>
      </c>
      <c r="BF44" s="3">
        <v>4.01</v>
      </c>
      <c r="BG44" s="3">
        <v>25.49</v>
      </c>
      <c r="BH44" s="3">
        <v>5.48</v>
      </c>
      <c r="BI44" s="3">
        <v>48.18</v>
      </c>
      <c r="BJ44" s="3">
        <v>8.8699999999999992</v>
      </c>
      <c r="BK44" s="3">
        <v>145.91</v>
      </c>
      <c r="BL44" s="3">
        <v>19.79</v>
      </c>
      <c r="BM44" s="3">
        <v>600.19000000000005</v>
      </c>
      <c r="BN44" s="3">
        <v>78.58</v>
      </c>
      <c r="BO44" s="3">
        <v>8427.1</v>
      </c>
      <c r="CH44" s="3">
        <v>3.34</v>
      </c>
      <c r="CI44" s="3">
        <v>18.100000000000001</v>
      </c>
      <c r="CJ44" s="3">
        <v>13.92</v>
      </c>
      <c r="CK44" s="3">
        <v>319.08</v>
      </c>
      <c r="CL44" s="3">
        <v>26.12</v>
      </c>
      <c r="CM44" s="3">
        <v>1385.26</v>
      </c>
      <c r="CN44" s="3">
        <v>30.6</v>
      </c>
      <c r="CO44" s="3">
        <v>1849.04</v>
      </c>
      <c r="CP44" s="3">
        <v>35.299999999999997</v>
      </c>
      <c r="CQ44" s="3">
        <v>2463.52</v>
      </c>
      <c r="CR44" s="3">
        <v>39.85</v>
      </c>
      <c r="CS44" s="3">
        <v>2932.53</v>
      </c>
      <c r="CT44" s="3">
        <v>44.83</v>
      </c>
      <c r="CU44" s="3">
        <v>3710.93</v>
      </c>
      <c r="CV44" s="3">
        <v>58.31</v>
      </c>
      <c r="CW44" s="3">
        <v>6999.01</v>
      </c>
      <c r="CX44" s="3">
        <v>71.67</v>
      </c>
      <c r="CY44" s="3">
        <v>10833.09</v>
      </c>
      <c r="CZ44" s="3">
        <v>96.3</v>
      </c>
      <c r="DA44" s="3">
        <v>19446.060000000001</v>
      </c>
      <c r="DB44" s="3">
        <v>139.65</v>
      </c>
      <c r="DC44" s="3">
        <v>40801.03</v>
      </c>
      <c r="DD44" s="3">
        <v>180.96</v>
      </c>
      <c r="DE44" s="3">
        <v>62410.7</v>
      </c>
      <c r="DF44" s="3">
        <v>228.53</v>
      </c>
      <c r="DG44" s="3">
        <v>92287.23</v>
      </c>
      <c r="DH44" s="3">
        <v>323.5</v>
      </c>
      <c r="DI44" s="3">
        <v>182163.36</v>
      </c>
      <c r="DJ44" s="3">
        <v>546.12</v>
      </c>
      <c r="DK44" s="3">
        <v>585151.88</v>
      </c>
      <c r="DL44" s="3">
        <v>1256.3</v>
      </c>
      <c r="DM44" s="3">
        <v>2462397.1</v>
      </c>
      <c r="DN44" s="3">
        <v>5073.83</v>
      </c>
      <c r="DO44" s="3">
        <v>35288453.630000003</v>
      </c>
      <c r="DP44" s="2">
        <f t="shared" si="36"/>
        <v>9544702.7611000016</v>
      </c>
      <c r="DQ44" s="5">
        <f t="shared" si="37"/>
        <v>4245.8573367355375</v>
      </c>
      <c r="DR44" s="5">
        <f t="shared" si="38"/>
        <v>5901.8026632644624</v>
      </c>
      <c r="EH44" s="3">
        <v>0.82935764999999995</v>
      </c>
      <c r="EI44" s="3">
        <v>0.90706346000000004</v>
      </c>
      <c r="EJ44" s="3">
        <v>0.92461786000000001</v>
      </c>
      <c r="EK44" s="3">
        <v>0.92789710000000003</v>
      </c>
      <c r="EL44" s="3">
        <v>0.93146485999999995</v>
      </c>
      <c r="EM44" s="3">
        <v>0.93358730999999995</v>
      </c>
      <c r="EN44" s="3">
        <v>0.93724830999999997</v>
      </c>
      <c r="EO44" s="3">
        <v>0.94050918999999999</v>
      </c>
      <c r="EP44" s="3">
        <v>0.94297788999999999</v>
      </c>
      <c r="EQ44" s="3">
        <v>0.94714962999999996</v>
      </c>
      <c r="ER44" s="3">
        <v>0.95212523000000004</v>
      </c>
      <c r="ES44" s="3">
        <v>0.95643367999999995</v>
      </c>
      <c r="ET44" s="3">
        <v>0.95942183999999997</v>
      </c>
      <c r="EU44" s="3">
        <v>0.96190617</v>
      </c>
      <c r="EV44" s="3">
        <v>0.96438592000000001</v>
      </c>
      <c r="EW44" s="3">
        <v>0.96773187000000005</v>
      </c>
      <c r="EX44" s="3">
        <v>0.97105960999999996</v>
      </c>
      <c r="FG44" s="3">
        <v>100</v>
      </c>
      <c r="FH44" s="3">
        <v>100</v>
      </c>
      <c r="FI44" s="3">
        <v>100</v>
      </c>
      <c r="FJ44" s="3">
        <v>100</v>
      </c>
      <c r="FK44" s="3">
        <v>100</v>
      </c>
      <c r="FL44" s="3">
        <v>100</v>
      </c>
      <c r="FM44" s="3">
        <v>100</v>
      </c>
      <c r="FN44" s="3">
        <v>100</v>
      </c>
      <c r="FO44" s="3">
        <v>100</v>
      </c>
      <c r="FP44" s="3">
        <v>100</v>
      </c>
      <c r="FQ44" s="3">
        <v>100</v>
      </c>
      <c r="FR44" s="3">
        <v>100</v>
      </c>
      <c r="FS44" s="3">
        <v>100</v>
      </c>
      <c r="FT44" s="3">
        <v>100</v>
      </c>
      <c r="FU44" s="3">
        <v>100</v>
      </c>
      <c r="FV44" s="3">
        <v>100</v>
      </c>
      <c r="FW44" s="3">
        <v>100</v>
      </c>
      <c r="GF44" s="3">
        <v>1877814.91</v>
      </c>
      <c r="GG44" s="3">
        <v>1620474.09</v>
      </c>
      <c r="GH44" s="3">
        <v>1476603.32</v>
      </c>
      <c r="GI44" s="3">
        <v>1442885.85</v>
      </c>
      <c r="GJ44" s="3">
        <v>1405424.69</v>
      </c>
      <c r="GK44" s="3">
        <v>1361909.45</v>
      </c>
      <c r="GL44" s="3">
        <v>1311351.55</v>
      </c>
      <c r="GM44" s="3">
        <v>1253907.27</v>
      </c>
      <c r="GN44" s="3">
        <v>1187025.9099999999</v>
      </c>
      <c r="GO44" s="3">
        <v>1102284.1499999999</v>
      </c>
      <c r="GP44" s="3">
        <v>997204.47</v>
      </c>
      <c r="GQ44" s="3">
        <v>871265.11</v>
      </c>
      <c r="GR44" s="3">
        <v>728032.11</v>
      </c>
      <c r="GS44" s="3">
        <v>563261.02</v>
      </c>
      <c r="GT44" s="3">
        <v>378436.35</v>
      </c>
      <c r="GU44" s="3">
        <v>182431.93</v>
      </c>
      <c r="GV44" s="3">
        <v>26587.93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2">
        <v>0</v>
      </c>
      <c r="HN44" s="5">
        <v>0</v>
      </c>
      <c r="HO44" s="5"/>
      <c r="HP44" s="3">
        <v>68.167788340000001</v>
      </c>
      <c r="HQ44" s="3">
        <v>4647.1057689999998</v>
      </c>
      <c r="HR44" s="2">
        <f t="shared" si="39"/>
        <v>0.25840183295986208</v>
      </c>
      <c r="HS44" s="5">
        <f t="shared" si="40"/>
        <v>68.106863052556264</v>
      </c>
      <c r="HT44" s="5">
        <f t="shared" si="41"/>
        <v>68.228713627443739</v>
      </c>
      <c r="HU44" s="5"/>
      <c r="HV44" s="7">
        <v>8.7962962962962959E-5</v>
      </c>
      <c r="HW44" s="7">
        <v>8.7962962962962959E-5</v>
      </c>
      <c r="HX44" s="7">
        <v>8.4490740740740731E-5</v>
      </c>
      <c r="HY44" s="7">
        <v>7.9861111111111116E-5</v>
      </c>
      <c r="HZ44" s="7">
        <v>7.7546296296296301E-5</v>
      </c>
      <c r="IA44" s="7">
        <v>7.5231481481481487E-5</v>
      </c>
      <c r="IB44" s="7">
        <v>7.5231481481481487E-5</v>
      </c>
      <c r="IC44" s="3">
        <v>7.5231481481481487E-5</v>
      </c>
      <c r="ID44" s="3">
        <v>7.4074074074074073E-5</v>
      </c>
    </row>
    <row r="45" spans="1:238" thickBot="1">
      <c r="A45" s="3">
        <v>70</v>
      </c>
      <c r="B45" s="3">
        <v>296552.96000000002</v>
      </c>
      <c r="C45" s="3">
        <v>88779311242</v>
      </c>
      <c r="D45" s="2">
        <f t="shared" si="27"/>
        <v>835653157.23838806</v>
      </c>
      <c r="E45" s="2">
        <f t="shared" si="20"/>
        <v>0.42364708571428572</v>
      </c>
      <c r="F45" s="2">
        <f t="shared" si="28"/>
        <v>288805.70549498405</v>
      </c>
      <c r="G45" s="2">
        <f t="shared" si="29"/>
        <v>304300.21450501599</v>
      </c>
      <c r="H45" s="2">
        <f t="shared" si="30"/>
        <v>0.41257957927854866</v>
      </c>
      <c r="I45" s="2">
        <f t="shared" si="31"/>
        <v>0.43471459215002284</v>
      </c>
      <c r="K45" s="3">
        <v>10000</v>
      </c>
      <c r="L45" s="3">
        <v>100000000</v>
      </c>
      <c r="N45" s="3">
        <v>0</v>
      </c>
      <c r="O45" s="3">
        <v>0</v>
      </c>
      <c r="P45" s="3">
        <v>5881.5</v>
      </c>
      <c r="Q45" s="3">
        <v>48814747.219999999</v>
      </c>
      <c r="R45" s="2">
        <f t="shared" si="32"/>
        <v>14222704.969999999</v>
      </c>
      <c r="S45" s="2">
        <f t="shared" si="33"/>
        <v>0.58814999999999995</v>
      </c>
      <c r="T45" s="2">
        <f t="shared" si="23"/>
        <v>4870.7915545196629</v>
      </c>
      <c r="U45" s="2">
        <f t="shared" si="24"/>
        <v>6892.2084454803371</v>
      </c>
      <c r="V45" s="2">
        <f t="shared" si="34"/>
        <v>1.6579999999999998E-3</v>
      </c>
      <c r="W45" s="2">
        <f t="shared" si="35"/>
        <v>0.42374708571428576</v>
      </c>
      <c r="X45" s="3">
        <v>16.579999999999998</v>
      </c>
      <c r="Y45" s="3">
        <v>403377.04</v>
      </c>
      <c r="Z45" s="3">
        <v>201684.31</v>
      </c>
      <c r="AA45" s="3">
        <v>57225370714</v>
      </c>
      <c r="AB45" s="2"/>
      <c r="AC45" s="5"/>
      <c r="AD45" s="5"/>
      <c r="AF45" s="3">
        <v>29.175861489999999</v>
      </c>
      <c r="AG45" s="7">
        <v>8.541666666666667E-4</v>
      </c>
      <c r="AH45" s="3">
        <v>1</v>
      </c>
      <c r="AI45" s="3">
        <v>1</v>
      </c>
      <c r="AJ45" s="3">
        <v>1</v>
      </c>
      <c r="AK45" s="3">
        <v>1</v>
      </c>
      <c r="AL45" s="3">
        <v>1.03</v>
      </c>
      <c r="AM45" s="3">
        <v>1.0900000000000001</v>
      </c>
      <c r="AN45" s="3">
        <v>1.06</v>
      </c>
      <c r="AO45" s="3">
        <v>1.18</v>
      </c>
      <c r="AP45" s="3">
        <v>1.1100000000000001</v>
      </c>
      <c r="AQ45" s="3">
        <v>1.33</v>
      </c>
      <c r="AR45" s="3">
        <v>1.18</v>
      </c>
      <c r="AS45" s="3">
        <v>1.56</v>
      </c>
      <c r="AT45" s="3">
        <v>1.26</v>
      </c>
      <c r="AU45" s="3">
        <v>1.84</v>
      </c>
      <c r="AV45" s="3">
        <v>1.38</v>
      </c>
      <c r="AW45" s="3">
        <v>2.34</v>
      </c>
      <c r="AX45" s="3">
        <v>1.71</v>
      </c>
      <c r="AY45" s="3">
        <v>4.1900000000000004</v>
      </c>
      <c r="AZ45" s="3">
        <v>1.99</v>
      </c>
      <c r="BA45" s="3">
        <v>6.47</v>
      </c>
      <c r="BB45" s="3">
        <v>2.44</v>
      </c>
      <c r="BC45" s="3">
        <v>9.26</v>
      </c>
      <c r="BD45" s="3">
        <v>3.34</v>
      </c>
      <c r="BE45" s="3">
        <v>16.96</v>
      </c>
      <c r="BF45" s="3">
        <v>3.74</v>
      </c>
      <c r="BG45" s="3">
        <v>20.2</v>
      </c>
      <c r="BH45" s="3">
        <v>5.53</v>
      </c>
      <c r="BI45" s="3">
        <v>49.37</v>
      </c>
      <c r="BJ45" s="3">
        <v>9.0299999999999994</v>
      </c>
      <c r="BK45" s="3">
        <v>129.47</v>
      </c>
      <c r="BL45" s="3">
        <v>21.11</v>
      </c>
      <c r="BM45" s="3">
        <v>665.63</v>
      </c>
      <c r="BN45" s="3">
        <v>82.22</v>
      </c>
      <c r="BO45" s="3">
        <v>9791.82</v>
      </c>
      <c r="CH45" s="3">
        <v>2.73</v>
      </c>
      <c r="CI45" s="3">
        <v>11.55</v>
      </c>
      <c r="CJ45" s="3">
        <v>11.54</v>
      </c>
      <c r="CK45" s="3">
        <v>252.72</v>
      </c>
      <c r="CL45" s="3">
        <v>21.01</v>
      </c>
      <c r="CM45" s="3">
        <v>811.65</v>
      </c>
      <c r="CN45" s="3">
        <v>24.2</v>
      </c>
      <c r="CO45" s="3">
        <v>1079.78</v>
      </c>
      <c r="CP45" s="3">
        <v>31.34</v>
      </c>
      <c r="CQ45" s="3">
        <v>1754.32</v>
      </c>
      <c r="CR45" s="3">
        <v>39.72</v>
      </c>
      <c r="CS45" s="3">
        <v>2779.2</v>
      </c>
      <c r="CT45" s="3">
        <v>46.22</v>
      </c>
      <c r="CU45" s="3">
        <v>3754.14</v>
      </c>
      <c r="CV45" s="3">
        <v>57.32</v>
      </c>
      <c r="CW45" s="3">
        <v>5904.52</v>
      </c>
      <c r="CX45" s="3">
        <v>79.94</v>
      </c>
      <c r="CY45" s="3">
        <v>13182</v>
      </c>
      <c r="CZ45" s="3">
        <v>99.11</v>
      </c>
      <c r="DA45" s="3">
        <v>22433.41</v>
      </c>
      <c r="DB45" s="3">
        <v>133.44999999999999</v>
      </c>
      <c r="DC45" s="3">
        <v>35069.97</v>
      </c>
      <c r="DD45" s="3">
        <v>196.04</v>
      </c>
      <c r="DE45" s="3">
        <v>67577.740000000005</v>
      </c>
      <c r="DF45" s="3">
        <v>227.16</v>
      </c>
      <c r="DG45" s="3">
        <v>82159.960000000006</v>
      </c>
      <c r="DH45" s="3">
        <v>355.97</v>
      </c>
      <c r="DI45" s="3">
        <v>218485.21</v>
      </c>
      <c r="DJ45" s="3">
        <v>599.27</v>
      </c>
      <c r="DK45" s="3">
        <v>591275.32999999996</v>
      </c>
      <c r="DL45" s="3">
        <v>1443.07</v>
      </c>
      <c r="DM45" s="3">
        <v>3161997.23</v>
      </c>
      <c r="DN45" s="3">
        <v>5722.73</v>
      </c>
      <c r="DO45" s="3">
        <v>47579811.630000003</v>
      </c>
      <c r="DP45" s="2">
        <f t="shared" si="36"/>
        <v>14830172.977100007</v>
      </c>
      <c r="DQ45" s="5">
        <f t="shared" si="37"/>
        <v>4690.6629750896836</v>
      </c>
      <c r="DR45" s="5">
        <f t="shared" si="38"/>
        <v>6754.7970249103155</v>
      </c>
      <c r="EH45" s="3">
        <v>0.83443524000000002</v>
      </c>
      <c r="EI45" s="3">
        <v>0.90995062000000004</v>
      </c>
      <c r="EJ45" s="3">
        <v>0.92217163000000002</v>
      </c>
      <c r="EK45" s="3">
        <v>0.92502795000000004</v>
      </c>
      <c r="EL45" s="3">
        <v>0.92981400000000003</v>
      </c>
      <c r="EM45" s="3">
        <v>0.93497744999999999</v>
      </c>
      <c r="EN45" s="3">
        <v>0.93793841</v>
      </c>
      <c r="EO45" s="3">
        <v>0.94052446999999995</v>
      </c>
      <c r="EP45" s="3">
        <v>0.94438822</v>
      </c>
      <c r="EQ45" s="3">
        <v>0.94661289999999998</v>
      </c>
      <c r="ER45" s="3">
        <v>0.95031947000000005</v>
      </c>
      <c r="ES45" s="3">
        <v>0.95485412999999997</v>
      </c>
      <c r="ET45" s="3">
        <v>0.95768235000000002</v>
      </c>
      <c r="EU45" s="3">
        <v>0.96089387000000004</v>
      </c>
      <c r="EV45" s="3">
        <v>0.96398552999999998</v>
      </c>
      <c r="EW45" s="3">
        <v>0.96728802000000003</v>
      </c>
      <c r="EX45" s="3">
        <v>0.97104480000000004</v>
      </c>
      <c r="FG45" s="3">
        <v>100</v>
      </c>
      <c r="FH45" s="3">
        <v>100</v>
      </c>
      <c r="FI45" s="3">
        <v>100</v>
      </c>
      <c r="FJ45" s="3">
        <v>100</v>
      </c>
      <c r="FK45" s="3">
        <v>100</v>
      </c>
      <c r="FL45" s="3">
        <v>100</v>
      </c>
      <c r="FM45" s="3">
        <v>100</v>
      </c>
      <c r="FN45" s="3">
        <v>100</v>
      </c>
      <c r="FO45" s="3">
        <v>100</v>
      </c>
      <c r="FP45" s="3">
        <v>100</v>
      </c>
      <c r="FQ45" s="3">
        <v>100</v>
      </c>
      <c r="FR45" s="3">
        <v>100</v>
      </c>
      <c r="FS45" s="3">
        <v>100</v>
      </c>
      <c r="FT45" s="3">
        <v>100</v>
      </c>
      <c r="FU45" s="3">
        <v>100</v>
      </c>
      <c r="FV45" s="3">
        <v>100</v>
      </c>
      <c r="FW45" s="3">
        <v>100</v>
      </c>
      <c r="GF45" s="3">
        <v>2155134.64</v>
      </c>
      <c r="GG45" s="3">
        <v>1867935.25</v>
      </c>
      <c r="GH45" s="3">
        <v>1707089.24</v>
      </c>
      <c r="GI45" s="3">
        <v>1669424.68</v>
      </c>
      <c r="GJ45" s="3">
        <v>1627619.64</v>
      </c>
      <c r="GK45" s="3">
        <v>1578975.06</v>
      </c>
      <c r="GL45" s="3">
        <v>1522296.81</v>
      </c>
      <c r="GM45" s="3">
        <v>1457794.83</v>
      </c>
      <c r="GN45" s="3">
        <v>1382413.51</v>
      </c>
      <c r="GO45" s="3">
        <v>1286438.1200000001</v>
      </c>
      <c r="GP45" s="3">
        <v>1166557.1100000001</v>
      </c>
      <c r="GQ45" s="3">
        <v>1022154.37</v>
      </c>
      <c r="GR45" s="3">
        <v>856662.58</v>
      </c>
      <c r="GS45" s="3">
        <v>664599.14</v>
      </c>
      <c r="GT45" s="3">
        <v>447513.17</v>
      </c>
      <c r="GU45" s="3">
        <v>216929.58</v>
      </c>
      <c r="GV45" s="3">
        <v>31675.91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2">
        <v>0</v>
      </c>
      <c r="HN45" s="5">
        <v>0</v>
      </c>
      <c r="HO45" s="5"/>
      <c r="HP45" s="3">
        <v>73.353109410000002</v>
      </c>
      <c r="HQ45" s="3">
        <v>5381.1987069999996</v>
      </c>
      <c r="HR45" s="2">
        <f t="shared" si="39"/>
        <v>0.52004688456872827</v>
      </c>
      <c r="HS45" s="5">
        <f t="shared" si="40"/>
        <v>73.266678110764985</v>
      </c>
      <c r="HT45" s="5">
        <f t="shared" si="41"/>
        <v>73.439540709235018</v>
      </c>
      <c r="HU45" s="5"/>
      <c r="HV45" s="7">
        <v>9.6064814814814816E-5</v>
      </c>
      <c r="HW45" s="7">
        <v>9.6064814814814816E-5</v>
      </c>
      <c r="HX45" s="7">
        <v>8.9120370370370373E-5</v>
      </c>
      <c r="HY45" s="7">
        <v>8.5648148148148158E-5</v>
      </c>
      <c r="HZ45" s="7">
        <v>8.2175925925925917E-5</v>
      </c>
      <c r="IA45" s="7">
        <v>8.2175925925925917E-5</v>
      </c>
      <c r="IB45" s="7">
        <v>8.2175925925925917E-5</v>
      </c>
      <c r="IC45" s="3">
        <v>8.1018518518518516E-5</v>
      </c>
      <c r="ID45" s="3">
        <v>8.1018518518518516E-5</v>
      </c>
    </row>
    <row r="46" spans="1:238" thickBot="1">
      <c r="A46" s="3">
        <v>75</v>
      </c>
      <c r="B46" s="3">
        <v>315012.76</v>
      </c>
      <c r="C46" s="3">
        <v>99941486975</v>
      </c>
      <c r="D46" s="2">
        <f t="shared" si="27"/>
        <v>708448012.18238831</v>
      </c>
      <c r="E46" s="2">
        <f t="shared" si="20"/>
        <v>0.42001701333333336</v>
      </c>
      <c r="F46" s="2">
        <f t="shared" si="28"/>
        <v>307879.48795787321</v>
      </c>
      <c r="G46" s="2">
        <f t="shared" si="29"/>
        <v>322146.03204212681</v>
      </c>
      <c r="H46" s="2">
        <f t="shared" si="30"/>
        <v>0.41050598394383092</v>
      </c>
      <c r="I46" s="2">
        <f t="shared" si="31"/>
        <v>0.42952804272283573</v>
      </c>
      <c r="K46" s="3">
        <v>10000</v>
      </c>
      <c r="L46" s="3">
        <v>100000000</v>
      </c>
      <c r="N46" s="3">
        <v>0</v>
      </c>
      <c r="O46" s="3">
        <v>0</v>
      </c>
      <c r="P46" s="3">
        <v>5594.82</v>
      </c>
      <c r="Q46" s="3">
        <v>45776884.380000003</v>
      </c>
      <c r="R46" s="2">
        <f t="shared" si="32"/>
        <v>14474873.547600005</v>
      </c>
      <c r="S46" s="2">
        <f t="shared" si="33"/>
        <v>0.55948199999999992</v>
      </c>
      <c r="T46" s="2">
        <f t="shared" si="23"/>
        <v>4575.1909901720019</v>
      </c>
      <c r="U46" s="2">
        <f t="shared" si="24"/>
        <v>6614.4490098279975</v>
      </c>
      <c r="V46" s="2">
        <f t="shared" si="34"/>
        <v>1.524E-3</v>
      </c>
      <c r="W46" s="2">
        <f t="shared" si="35"/>
        <v>0.4201170133333334</v>
      </c>
      <c r="X46" s="3">
        <v>15.24</v>
      </c>
      <c r="Y46" s="3">
        <v>434912.24</v>
      </c>
      <c r="Z46" s="3">
        <v>207071.92</v>
      </c>
      <c r="AA46" s="3">
        <v>61921698910</v>
      </c>
      <c r="AB46" s="2"/>
      <c r="AC46" s="5"/>
      <c r="AD46" s="5"/>
      <c r="AF46" s="3">
        <v>29.309807930000002</v>
      </c>
      <c r="AG46" s="7">
        <v>9.0162037037037034E-4</v>
      </c>
      <c r="AH46" s="3">
        <v>1</v>
      </c>
      <c r="AI46" s="3">
        <v>1</v>
      </c>
      <c r="AJ46" s="3">
        <v>1</v>
      </c>
      <c r="AK46" s="3">
        <v>1</v>
      </c>
      <c r="AL46" s="3">
        <v>1.0900000000000001</v>
      </c>
      <c r="AM46" s="3">
        <v>1.27</v>
      </c>
      <c r="AN46" s="3">
        <v>1.19</v>
      </c>
      <c r="AO46" s="3">
        <v>1.63</v>
      </c>
      <c r="AP46" s="3">
        <v>1.24</v>
      </c>
      <c r="AQ46" s="3">
        <v>1.8</v>
      </c>
      <c r="AR46" s="3">
        <v>1.32</v>
      </c>
      <c r="AS46" s="3">
        <v>2.06</v>
      </c>
      <c r="AT46" s="3">
        <v>1.46</v>
      </c>
      <c r="AU46" s="3">
        <v>2.7</v>
      </c>
      <c r="AV46" s="3">
        <v>1.57</v>
      </c>
      <c r="AW46" s="3">
        <v>3.11</v>
      </c>
      <c r="AX46" s="3">
        <v>1.65</v>
      </c>
      <c r="AY46" s="3">
        <v>3.39</v>
      </c>
      <c r="AZ46" s="3">
        <v>1.79</v>
      </c>
      <c r="BA46" s="3">
        <v>4.17</v>
      </c>
      <c r="BB46" s="3">
        <v>2.1800000000000002</v>
      </c>
      <c r="BC46" s="3">
        <v>6.76</v>
      </c>
      <c r="BD46" s="3">
        <v>2.95</v>
      </c>
      <c r="BE46" s="3">
        <v>13.83</v>
      </c>
      <c r="BF46" s="3">
        <v>3.73</v>
      </c>
      <c r="BG46" s="3">
        <v>22.57</v>
      </c>
      <c r="BH46" s="3">
        <v>5.33</v>
      </c>
      <c r="BI46" s="3">
        <v>49.21</v>
      </c>
      <c r="BJ46" s="3">
        <v>8.83</v>
      </c>
      <c r="BK46" s="3">
        <v>135.66999999999999</v>
      </c>
      <c r="BL46" s="3">
        <v>19.03</v>
      </c>
      <c r="BM46" s="3">
        <v>514.73</v>
      </c>
      <c r="BN46" s="3">
        <v>68.95</v>
      </c>
      <c r="BO46" s="3">
        <v>6608.41</v>
      </c>
      <c r="CH46" s="3">
        <v>3.04</v>
      </c>
      <c r="CI46" s="3">
        <v>13.74</v>
      </c>
      <c r="CJ46" s="3">
        <v>14.1</v>
      </c>
      <c r="CK46" s="3">
        <v>332.46</v>
      </c>
      <c r="CL46" s="3">
        <v>30.04</v>
      </c>
      <c r="CM46" s="3">
        <v>1687.38</v>
      </c>
      <c r="CN46" s="3">
        <v>39.33</v>
      </c>
      <c r="CO46" s="3">
        <v>2944.51</v>
      </c>
      <c r="CP46" s="3">
        <v>44.94</v>
      </c>
      <c r="CQ46" s="3">
        <v>3668.7</v>
      </c>
      <c r="CR46" s="3">
        <v>53.99</v>
      </c>
      <c r="CS46" s="3">
        <v>4916.1899999999996</v>
      </c>
      <c r="CT46" s="3">
        <v>64.66</v>
      </c>
      <c r="CU46" s="3">
        <v>7138.8</v>
      </c>
      <c r="CV46" s="3">
        <v>74.349999999999994</v>
      </c>
      <c r="CW46" s="3">
        <v>9066.2099999999991</v>
      </c>
      <c r="CX46" s="3">
        <v>81.430000000000007</v>
      </c>
      <c r="CY46" s="3">
        <v>10287.549999999999</v>
      </c>
      <c r="CZ46" s="3">
        <v>92.37</v>
      </c>
      <c r="DA46" s="3">
        <v>13582.33</v>
      </c>
      <c r="DB46" s="3">
        <v>125.06</v>
      </c>
      <c r="DC46" s="3">
        <v>26100.28</v>
      </c>
      <c r="DD46" s="3">
        <v>185.02</v>
      </c>
      <c r="DE46" s="3">
        <v>61807.56</v>
      </c>
      <c r="DF46" s="3">
        <v>243.04</v>
      </c>
      <c r="DG46" s="3">
        <v>106093.84</v>
      </c>
      <c r="DH46" s="3">
        <v>364.73</v>
      </c>
      <c r="DI46" s="3">
        <v>251264.09</v>
      </c>
      <c r="DJ46" s="3">
        <v>625.37</v>
      </c>
      <c r="DK46" s="3">
        <v>716908.85</v>
      </c>
      <c r="DL46" s="3">
        <v>1389.5</v>
      </c>
      <c r="DM46" s="3">
        <v>2786399.76</v>
      </c>
      <c r="DN46" s="3">
        <v>5136.66</v>
      </c>
      <c r="DO46" s="3">
        <v>36807621.920000002</v>
      </c>
      <c r="DP46" s="2">
        <f t="shared" si="36"/>
        <v>10422345.964400005</v>
      </c>
      <c r="DQ46" s="5">
        <f t="shared" si="37"/>
        <v>4271.4579562281042</v>
      </c>
      <c r="DR46" s="5">
        <f t="shared" si="38"/>
        <v>6001.8620437718955</v>
      </c>
      <c r="EH46" s="3">
        <v>0.82499820000000001</v>
      </c>
      <c r="EI46" s="3">
        <v>0.90438390999999996</v>
      </c>
      <c r="EJ46" s="3">
        <v>0.92063896999999995</v>
      </c>
      <c r="EK46" s="3">
        <v>0.92520612999999996</v>
      </c>
      <c r="EL46" s="3">
        <v>0.92908796000000005</v>
      </c>
      <c r="EM46" s="3">
        <v>0.93472398000000001</v>
      </c>
      <c r="EN46" s="3">
        <v>0.93826301999999995</v>
      </c>
      <c r="EO46" s="3">
        <v>0.94274323000000004</v>
      </c>
      <c r="EP46" s="3">
        <v>0.94551057000000005</v>
      </c>
      <c r="EQ46" s="3">
        <v>0.94836107000000003</v>
      </c>
      <c r="ER46" s="3">
        <v>0.951681</v>
      </c>
      <c r="ES46" s="3">
        <v>0.95578222999999995</v>
      </c>
      <c r="ET46" s="3">
        <v>0.95797628000000001</v>
      </c>
      <c r="EU46" s="3">
        <v>0.96085414000000002</v>
      </c>
      <c r="EV46" s="3">
        <v>0.96390772999999996</v>
      </c>
      <c r="EW46" s="3">
        <v>0.96749655000000001</v>
      </c>
      <c r="EX46" s="3">
        <v>0.97124248000000002</v>
      </c>
      <c r="FG46" s="3">
        <v>100</v>
      </c>
      <c r="FH46" s="3">
        <v>100</v>
      </c>
      <c r="FI46" s="3">
        <v>100</v>
      </c>
      <c r="FJ46" s="3">
        <v>100</v>
      </c>
      <c r="FK46" s="3">
        <v>100</v>
      </c>
      <c r="FL46" s="3">
        <v>100</v>
      </c>
      <c r="FM46" s="3">
        <v>100</v>
      </c>
      <c r="FN46" s="3">
        <v>100</v>
      </c>
      <c r="FO46" s="3">
        <v>100</v>
      </c>
      <c r="FP46" s="3">
        <v>100</v>
      </c>
      <c r="FQ46" s="3">
        <v>100</v>
      </c>
      <c r="FR46" s="3">
        <v>100</v>
      </c>
      <c r="FS46" s="3">
        <v>100</v>
      </c>
      <c r="FT46" s="3">
        <v>100</v>
      </c>
      <c r="FU46" s="3">
        <v>100</v>
      </c>
      <c r="FV46" s="3">
        <v>100</v>
      </c>
      <c r="FW46" s="3">
        <v>100</v>
      </c>
      <c r="GF46" s="3">
        <v>2450290.2599999998</v>
      </c>
      <c r="GG46" s="3">
        <v>2132242.7400000002</v>
      </c>
      <c r="GH46" s="3">
        <v>1953707.9</v>
      </c>
      <c r="GI46" s="3">
        <v>1911939.41</v>
      </c>
      <c r="GJ46" s="3">
        <v>1865617.61</v>
      </c>
      <c r="GK46" s="3">
        <v>1811633.21</v>
      </c>
      <c r="GL46" s="3">
        <v>1748571.61</v>
      </c>
      <c r="GM46" s="3">
        <v>1676617.96</v>
      </c>
      <c r="GN46" s="3">
        <v>1592242.1</v>
      </c>
      <c r="GO46" s="3">
        <v>1484292.22</v>
      </c>
      <c r="GP46" s="3">
        <v>1348851.58</v>
      </c>
      <c r="GQ46" s="3">
        <v>1184877.83</v>
      </c>
      <c r="GR46" s="3">
        <v>995559.18</v>
      </c>
      <c r="GS46" s="3">
        <v>774813.48</v>
      </c>
      <c r="GT46" s="3">
        <v>523111.77</v>
      </c>
      <c r="GU46" s="3">
        <v>254555.76</v>
      </c>
      <c r="GV46" s="3">
        <v>36904.050000000003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2">
        <v>0</v>
      </c>
      <c r="HN46" s="5">
        <v>0</v>
      </c>
      <c r="HO46" s="5"/>
      <c r="HP46" s="3">
        <v>80.042360410000001</v>
      </c>
      <c r="HQ46" s="3">
        <v>6410.4961480000002</v>
      </c>
      <c r="HR46" s="2">
        <f t="shared" si="39"/>
        <v>3.71668799566487</v>
      </c>
      <c r="HS46" s="5">
        <f t="shared" si="40"/>
        <v>79.811298773807124</v>
      </c>
      <c r="HT46" s="5">
        <f t="shared" si="41"/>
        <v>80.273422046192877</v>
      </c>
      <c r="HU46" s="5"/>
      <c r="HV46" s="7">
        <v>1.0185185185185185E-4</v>
      </c>
      <c r="HW46" s="7">
        <v>1.0069444444444443E-4</v>
      </c>
      <c r="HX46" s="7">
        <v>9.4907407407407389E-5</v>
      </c>
      <c r="HY46" s="7">
        <v>8.9120370370370373E-5</v>
      </c>
      <c r="HZ46" s="7">
        <v>8.7962962962962959E-5</v>
      </c>
      <c r="IA46" s="7">
        <v>8.7962962962962959E-5</v>
      </c>
      <c r="IB46" s="7">
        <v>8.6805555555555559E-5</v>
      </c>
      <c r="IC46" s="3">
        <v>8.4490740740740731E-5</v>
      </c>
      <c r="ID46" s="3">
        <v>8.4490740740740731E-5</v>
      </c>
    </row>
    <row r="47" spans="1:238" thickBot="1">
      <c r="A47" s="3">
        <v>80</v>
      </c>
      <c r="B47" s="3">
        <v>339134.62</v>
      </c>
      <c r="C47" s="3">
        <v>116159146413</v>
      </c>
      <c r="D47" s="2">
        <f t="shared" si="27"/>
        <v>1146855930.4555969</v>
      </c>
      <c r="E47" s="2">
        <f t="shared" si="20"/>
        <v>0.42391827500000001</v>
      </c>
      <c r="F47" s="2">
        <f t="shared" si="28"/>
        <v>330058.72994177195</v>
      </c>
      <c r="G47" s="2">
        <f t="shared" si="29"/>
        <v>348210.51005822804</v>
      </c>
      <c r="H47" s="2">
        <f t="shared" si="30"/>
        <v>0.41257341242721496</v>
      </c>
      <c r="I47" s="2">
        <f t="shared" si="31"/>
        <v>0.43526313757278506</v>
      </c>
      <c r="K47" s="3">
        <v>10000</v>
      </c>
      <c r="L47" s="3">
        <v>100000000</v>
      </c>
      <c r="N47" s="3">
        <v>0</v>
      </c>
      <c r="O47" s="3">
        <v>0</v>
      </c>
      <c r="P47" s="3">
        <v>5851.62</v>
      </c>
      <c r="Q47" s="3">
        <v>48352374.659999996</v>
      </c>
      <c r="R47" s="2">
        <f t="shared" si="32"/>
        <v>14110918.035599999</v>
      </c>
      <c r="S47" s="2">
        <f t="shared" si="33"/>
        <v>0.58516199999999996</v>
      </c>
      <c r="T47" s="2">
        <f t="shared" si="23"/>
        <v>4844.8913488784901</v>
      </c>
      <c r="U47" s="2">
        <f t="shared" si="24"/>
        <v>6858.3486511215096</v>
      </c>
      <c r="V47" s="2">
        <f t="shared" si="34"/>
        <v>1.2019999999999999E-3</v>
      </c>
      <c r="W47" s="2">
        <f t="shared" si="35"/>
        <v>0.424018275</v>
      </c>
      <c r="X47" s="3">
        <v>12.02</v>
      </c>
      <c r="Y47" s="3">
        <v>460785.38</v>
      </c>
      <c r="Z47" s="3">
        <v>230263.75</v>
      </c>
      <c r="AA47" s="3">
        <v>74544215176</v>
      </c>
      <c r="AB47" s="2"/>
      <c r="AC47" s="5"/>
      <c r="AD47" s="5"/>
      <c r="AF47" s="3">
        <v>29.047252100000001</v>
      </c>
      <c r="AG47" s="7">
        <v>9.884259259259258E-4</v>
      </c>
      <c r="AH47" s="3">
        <v>1</v>
      </c>
      <c r="AI47" s="3">
        <v>1</v>
      </c>
      <c r="AJ47" s="3">
        <v>1.01</v>
      </c>
      <c r="AK47" s="3">
        <v>1.03</v>
      </c>
      <c r="AL47" s="3">
        <v>1.05</v>
      </c>
      <c r="AM47" s="3">
        <v>1.1499999999999999</v>
      </c>
      <c r="AN47" s="3">
        <v>1.0900000000000001</v>
      </c>
      <c r="AO47" s="3">
        <v>1.27</v>
      </c>
      <c r="AP47" s="3">
        <v>1.1299999999999999</v>
      </c>
      <c r="AQ47" s="3">
        <v>1.39</v>
      </c>
      <c r="AR47" s="3">
        <v>1.17</v>
      </c>
      <c r="AS47" s="3">
        <v>1.51</v>
      </c>
      <c r="AT47" s="3">
        <v>1.23</v>
      </c>
      <c r="AU47" s="3">
        <v>1.73</v>
      </c>
      <c r="AV47" s="3">
        <v>1.41</v>
      </c>
      <c r="AW47" s="3">
        <v>2.5299999999999998</v>
      </c>
      <c r="AX47" s="3">
        <v>1.57</v>
      </c>
      <c r="AY47" s="3">
        <v>3.43</v>
      </c>
      <c r="AZ47" s="3">
        <v>1.78</v>
      </c>
      <c r="BA47" s="3">
        <v>4.68</v>
      </c>
      <c r="BB47" s="3">
        <v>2.1</v>
      </c>
      <c r="BC47" s="3">
        <v>7.3</v>
      </c>
      <c r="BD47" s="3">
        <v>2.92</v>
      </c>
      <c r="BE47" s="3">
        <v>15.62</v>
      </c>
      <c r="BF47" s="3">
        <v>3.96</v>
      </c>
      <c r="BG47" s="3">
        <v>27</v>
      </c>
      <c r="BH47" s="3">
        <v>5.18</v>
      </c>
      <c r="BI47" s="3">
        <v>43.84</v>
      </c>
      <c r="BJ47" s="3">
        <v>9.09</v>
      </c>
      <c r="BK47" s="3">
        <v>133.27000000000001</v>
      </c>
      <c r="BL47" s="3">
        <v>19.64</v>
      </c>
      <c r="BM47" s="3">
        <v>610.98</v>
      </c>
      <c r="BN47" s="3">
        <v>69.47</v>
      </c>
      <c r="BO47" s="3">
        <v>6666.45</v>
      </c>
      <c r="CH47" s="3">
        <v>3.22</v>
      </c>
      <c r="CI47" s="3">
        <v>16.059999999999999</v>
      </c>
      <c r="CJ47" s="3">
        <v>14.74</v>
      </c>
      <c r="CK47" s="3">
        <v>402.4</v>
      </c>
      <c r="CL47" s="3">
        <v>25.47</v>
      </c>
      <c r="CM47" s="3">
        <v>1195.77</v>
      </c>
      <c r="CN47" s="3">
        <v>30.81</v>
      </c>
      <c r="CO47" s="3">
        <v>1705.23</v>
      </c>
      <c r="CP47" s="3">
        <v>37.409999999999997</v>
      </c>
      <c r="CQ47" s="3">
        <v>2355.81</v>
      </c>
      <c r="CR47" s="3">
        <v>41.42</v>
      </c>
      <c r="CS47" s="3">
        <v>2755.18</v>
      </c>
      <c r="CT47" s="3">
        <v>49.1</v>
      </c>
      <c r="CU47" s="3">
        <v>3945.52</v>
      </c>
      <c r="CV47" s="3">
        <v>67.680000000000007</v>
      </c>
      <c r="CW47" s="3">
        <v>8449.7199999999993</v>
      </c>
      <c r="CX47" s="3">
        <v>81.98</v>
      </c>
      <c r="CY47" s="3">
        <v>13168.62</v>
      </c>
      <c r="CZ47" s="3">
        <v>101.52</v>
      </c>
      <c r="DA47" s="3">
        <v>20221.66</v>
      </c>
      <c r="DB47" s="3">
        <v>131.04</v>
      </c>
      <c r="DC47" s="3">
        <v>35412.080000000002</v>
      </c>
      <c r="DD47" s="3">
        <v>196.21</v>
      </c>
      <c r="DE47" s="3">
        <v>83420.19</v>
      </c>
      <c r="DF47" s="3">
        <v>276.73</v>
      </c>
      <c r="DG47" s="3">
        <v>146913.13</v>
      </c>
      <c r="DH47" s="3">
        <v>374.08</v>
      </c>
      <c r="DI47" s="3">
        <v>248807.12</v>
      </c>
      <c r="DJ47" s="3">
        <v>688.2</v>
      </c>
      <c r="DK47" s="3">
        <v>796554.22</v>
      </c>
      <c r="DL47" s="3">
        <v>1531.18</v>
      </c>
      <c r="DM47" s="3">
        <v>3777313</v>
      </c>
      <c r="DN47" s="3">
        <v>5520.92</v>
      </c>
      <c r="DO47" s="3">
        <v>42276841.840000004</v>
      </c>
      <c r="DP47" s="2">
        <f t="shared" si="36"/>
        <v>11796284.193600003</v>
      </c>
      <c r="DQ47" s="5">
        <f t="shared" si="37"/>
        <v>4600.4547285632516</v>
      </c>
      <c r="DR47" s="5">
        <f t="shared" si="38"/>
        <v>6441.3852714367486</v>
      </c>
      <c r="EH47" s="3">
        <v>0.83244377999999997</v>
      </c>
      <c r="EI47" s="3">
        <v>0.90551915999999999</v>
      </c>
      <c r="EJ47" s="3">
        <v>0.92189036999999996</v>
      </c>
      <c r="EK47" s="3">
        <v>0.92614289999999999</v>
      </c>
      <c r="EL47" s="3">
        <v>0.93033770999999998</v>
      </c>
      <c r="EM47" s="3">
        <v>0.93350350000000004</v>
      </c>
      <c r="EN47" s="3">
        <v>0.93676457999999996</v>
      </c>
      <c r="EO47" s="3">
        <v>0.94034127999999995</v>
      </c>
      <c r="EP47" s="3">
        <v>0.94329322999999998</v>
      </c>
      <c r="EQ47" s="3">
        <v>0.94680101999999999</v>
      </c>
      <c r="ER47" s="3">
        <v>0.95023190000000002</v>
      </c>
      <c r="ES47" s="3">
        <v>0.95352612999999997</v>
      </c>
      <c r="ET47" s="3">
        <v>0.95753871999999995</v>
      </c>
      <c r="EU47" s="3">
        <v>0.96067961999999996</v>
      </c>
      <c r="EV47" s="3">
        <v>0.96368951000000003</v>
      </c>
      <c r="EW47" s="3">
        <v>0.96704182999999999</v>
      </c>
      <c r="EX47" s="3">
        <v>0.97077157000000003</v>
      </c>
      <c r="FG47" s="3">
        <v>100</v>
      </c>
      <c r="FH47" s="3">
        <v>100</v>
      </c>
      <c r="FI47" s="3">
        <v>100</v>
      </c>
      <c r="FJ47" s="3">
        <v>100</v>
      </c>
      <c r="FK47" s="3">
        <v>100</v>
      </c>
      <c r="FL47" s="3">
        <v>100</v>
      </c>
      <c r="FM47" s="3">
        <v>100</v>
      </c>
      <c r="FN47" s="3">
        <v>100</v>
      </c>
      <c r="FO47" s="3">
        <v>100</v>
      </c>
      <c r="FP47" s="3">
        <v>100</v>
      </c>
      <c r="FQ47" s="3">
        <v>100</v>
      </c>
      <c r="FR47" s="3">
        <v>100</v>
      </c>
      <c r="FS47" s="3">
        <v>100</v>
      </c>
      <c r="FT47" s="3">
        <v>100</v>
      </c>
      <c r="FU47" s="3">
        <v>100</v>
      </c>
      <c r="FV47" s="3">
        <v>100</v>
      </c>
      <c r="FW47" s="3">
        <v>100</v>
      </c>
      <c r="GF47" s="3">
        <v>2768881.64</v>
      </c>
      <c r="GG47" s="3">
        <v>2418803.7799999998</v>
      </c>
      <c r="GH47" s="3">
        <v>2221816</v>
      </c>
      <c r="GI47" s="3">
        <v>2175704.7200000002</v>
      </c>
      <c r="GJ47" s="3">
        <v>2124644.16</v>
      </c>
      <c r="GK47" s="3">
        <v>2065135.27</v>
      </c>
      <c r="GL47" s="3">
        <v>1995513.79</v>
      </c>
      <c r="GM47" s="3">
        <v>1915827.4</v>
      </c>
      <c r="GN47" s="3">
        <v>1822022.58</v>
      </c>
      <c r="GO47" s="3">
        <v>1701542.54</v>
      </c>
      <c r="GP47" s="3">
        <v>1549687.9</v>
      </c>
      <c r="GQ47" s="3">
        <v>1364836.38</v>
      </c>
      <c r="GR47" s="3">
        <v>1150009.58</v>
      </c>
      <c r="GS47" s="3">
        <v>897844.31</v>
      </c>
      <c r="GT47" s="3">
        <v>608627.5</v>
      </c>
      <c r="GU47" s="3">
        <v>297662.05</v>
      </c>
      <c r="GV47" s="3">
        <v>44087.42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2">
        <v>0</v>
      </c>
      <c r="HN47" s="5">
        <v>0</v>
      </c>
      <c r="HO47" s="5"/>
      <c r="HP47" s="3">
        <v>84.495064069999998</v>
      </c>
      <c r="HQ47" s="3">
        <v>7140.4083209999999</v>
      </c>
      <c r="HR47" s="2">
        <f t="shared" si="39"/>
        <v>0.99246880659484304</v>
      </c>
      <c r="HS47" s="5">
        <f t="shared" si="40"/>
        <v>84.375662998342435</v>
      </c>
      <c r="HT47" s="5">
        <f t="shared" si="41"/>
        <v>84.614465141657561</v>
      </c>
      <c r="HU47" s="5"/>
      <c r="HV47" s="7">
        <v>1.099537037037037E-4</v>
      </c>
      <c r="HW47" s="7">
        <v>1.087962962962963E-4</v>
      </c>
      <c r="HX47" s="7">
        <v>1.0648148148148147E-4</v>
      </c>
      <c r="HY47" s="7">
        <v>1.0069444444444443E-4</v>
      </c>
      <c r="HZ47" s="7">
        <v>9.8379629629629631E-5</v>
      </c>
      <c r="IA47" s="7">
        <v>9.4907407407407389E-5</v>
      </c>
      <c r="IB47" s="7">
        <v>9.3749999999999988E-5</v>
      </c>
      <c r="IC47" s="3">
        <v>9.2592592592592588E-5</v>
      </c>
      <c r="ID47" s="3">
        <v>9.1435185185185188E-5</v>
      </c>
    </row>
    <row r="48" spans="1:238" thickBot="1">
      <c r="A48" s="3">
        <v>85</v>
      </c>
      <c r="B48" s="3">
        <v>364702.25</v>
      </c>
      <c r="C48" s="3">
        <v>133919952976</v>
      </c>
      <c r="D48" s="2">
        <f t="shared" si="27"/>
        <v>912221820.9375</v>
      </c>
      <c r="E48" s="2">
        <f t="shared" si="20"/>
        <v>0.42906147058823529</v>
      </c>
      <c r="F48" s="2">
        <f t="shared" si="28"/>
        <v>356607.84328505077</v>
      </c>
      <c r="G48" s="2">
        <f t="shared" si="29"/>
        <v>372796.65671494923</v>
      </c>
      <c r="H48" s="2">
        <f t="shared" si="30"/>
        <v>0.41953863915888323</v>
      </c>
      <c r="I48" s="2">
        <f t="shared" si="31"/>
        <v>0.43858430201758736</v>
      </c>
      <c r="K48" s="3">
        <v>10000</v>
      </c>
      <c r="L48" s="3">
        <v>100000000</v>
      </c>
      <c r="N48" s="3">
        <v>0</v>
      </c>
      <c r="O48" s="3">
        <v>0</v>
      </c>
      <c r="P48" s="3">
        <v>5711.89</v>
      </c>
      <c r="Q48" s="3">
        <v>50122540.75</v>
      </c>
      <c r="R48" s="2">
        <f t="shared" si="32"/>
        <v>17496853.377899997</v>
      </c>
      <c r="S48" s="2">
        <f t="shared" si="33"/>
        <v>0.57118900000000006</v>
      </c>
      <c r="T48" s="2">
        <f t="shared" si="23"/>
        <v>4590.8663619734471</v>
      </c>
      <c r="U48" s="2">
        <f t="shared" si="24"/>
        <v>6832.9136380265536</v>
      </c>
      <c r="V48" s="2">
        <f t="shared" si="34"/>
        <v>8.8800000000000012E-4</v>
      </c>
      <c r="W48" s="2">
        <f t="shared" si="35"/>
        <v>0.42916147058823528</v>
      </c>
      <c r="X48" s="3">
        <v>8.8800000000000008</v>
      </c>
      <c r="Y48" s="3">
        <v>485212.75</v>
      </c>
      <c r="Z48" s="3">
        <v>232703.74</v>
      </c>
      <c r="AA48" s="3">
        <v>82850843798</v>
      </c>
      <c r="AB48" s="2"/>
      <c r="AC48" s="5"/>
      <c r="AD48" s="5"/>
      <c r="AF48" s="3">
        <v>28.782022049999998</v>
      </c>
      <c r="AG48" s="7">
        <v>1.0601851851851853E-3</v>
      </c>
      <c r="AH48" s="3">
        <v>1</v>
      </c>
      <c r="AI48" s="3">
        <v>1</v>
      </c>
      <c r="AJ48" s="3">
        <v>1</v>
      </c>
      <c r="AK48" s="3">
        <v>1</v>
      </c>
      <c r="AL48" s="3">
        <v>1.01</v>
      </c>
      <c r="AM48" s="3">
        <v>1.03</v>
      </c>
      <c r="AN48" s="3">
        <v>1.02</v>
      </c>
      <c r="AO48" s="3">
        <v>1.06</v>
      </c>
      <c r="AP48" s="3">
        <v>1.06</v>
      </c>
      <c r="AQ48" s="3">
        <v>1.2</v>
      </c>
      <c r="AR48" s="3">
        <v>1.1200000000000001</v>
      </c>
      <c r="AS48" s="3">
        <v>1.46</v>
      </c>
      <c r="AT48" s="3">
        <v>1.21</v>
      </c>
      <c r="AU48" s="3">
        <v>1.75</v>
      </c>
      <c r="AV48" s="3">
        <v>1.33</v>
      </c>
      <c r="AW48" s="3">
        <v>2.15</v>
      </c>
      <c r="AX48" s="3">
        <v>1.6</v>
      </c>
      <c r="AY48" s="3">
        <v>3.26</v>
      </c>
      <c r="AZ48" s="3">
        <v>2.0099999999999998</v>
      </c>
      <c r="BA48" s="3">
        <v>5.77</v>
      </c>
      <c r="BB48" s="3">
        <v>2.38</v>
      </c>
      <c r="BC48" s="3">
        <v>8.06</v>
      </c>
      <c r="BD48" s="3">
        <v>3.05</v>
      </c>
      <c r="BE48" s="3">
        <v>13.15</v>
      </c>
      <c r="BF48" s="3">
        <v>4.2</v>
      </c>
      <c r="BG48" s="3">
        <v>27.3</v>
      </c>
      <c r="BH48" s="3">
        <v>5.26</v>
      </c>
      <c r="BI48" s="3">
        <v>43.34</v>
      </c>
      <c r="BJ48" s="3">
        <v>8.6300000000000008</v>
      </c>
      <c r="BK48" s="3">
        <v>126.45</v>
      </c>
      <c r="BL48" s="3">
        <v>18.18</v>
      </c>
      <c r="BM48" s="3">
        <v>530</v>
      </c>
      <c r="BN48" s="3">
        <v>73.17</v>
      </c>
      <c r="BO48" s="3">
        <v>7134.61</v>
      </c>
      <c r="CH48" s="3">
        <v>2.38</v>
      </c>
      <c r="CI48" s="3">
        <v>8.6</v>
      </c>
      <c r="CJ48" s="3">
        <v>13.16</v>
      </c>
      <c r="CK48" s="3">
        <v>360.92</v>
      </c>
      <c r="CL48" s="3">
        <v>21.78</v>
      </c>
      <c r="CM48" s="3">
        <v>986.38</v>
      </c>
      <c r="CN48" s="3">
        <v>24.69</v>
      </c>
      <c r="CO48" s="3">
        <v>1188.93</v>
      </c>
      <c r="CP48" s="3">
        <v>29.71</v>
      </c>
      <c r="CQ48" s="3">
        <v>1962.17</v>
      </c>
      <c r="CR48" s="3">
        <v>37.729999999999997</v>
      </c>
      <c r="CS48" s="3">
        <v>3364.07</v>
      </c>
      <c r="CT48" s="3">
        <v>47.2</v>
      </c>
      <c r="CU48" s="3">
        <v>4634.6000000000004</v>
      </c>
      <c r="CV48" s="3">
        <v>58.66</v>
      </c>
      <c r="CW48" s="3">
        <v>6563.92</v>
      </c>
      <c r="CX48" s="3">
        <v>84.32</v>
      </c>
      <c r="CY48" s="3">
        <v>13037.16</v>
      </c>
      <c r="CZ48" s="3">
        <v>120.54</v>
      </c>
      <c r="DA48" s="3">
        <v>28302.92</v>
      </c>
      <c r="DB48" s="3">
        <v>157.82</v>
      </c>
      <c r="DC48" s="3">
        <v>43381.94</v>
      </c>
      <c r="DD48" s="3">
        <v>215.85</v>
      </c>
      <c r="DE48" s="3">
        <v>74975.990000000005</v>
      </c>
      <c r="DF48" s="3">
        <v>311.97000000000003</v>
      </c>
      <c r="DG48" s="3">
        <v>165564.26999999999</v>
      </c>
      <c r="DH48" s="3">
        <v>403.36</v>
      </c>
      <c r="DI48" s="3">
        <v>275394.92</v>
      </c>
      <c r="DJ48" s="3">
        <v>688.89</v>
      </c>
      <c r="DK48" s="3">
        <v>848215.93</v>
      </c>
      <c r="DL48" s="3">
        <v>1501.64</v>
      </c>
      <c r="DM48" s="3">
        <v>3701990.04</v>
      </c>
      <c r="DN48" s="3">
        <v>6175.97</v>
      </c>
      <c r="DO48" s="3">
        <v>51018047.57</v>
      </c>
      <c r="DP48" s="2">
        <f t="shared" si="36"/>
        <v>12875442.129099995</v>
      </c>
      <c r="DQ48" s="5">
        <f t="shared" si="37"/>
        <v>5214.3225825540439</v>
      </c>
      <c r="DR48" s="5">
        <f t="shared" si="38"/>
        <v>7137.6174174459566</v>
      </c>
      <c r="EH48" s="3">
        <v>0.84176030000000002</v>
      </c>
      <c r="EI48" s="3">
        <v>0.90555574999999999</v>
      </c>
      <c r="EJ48" s="3">
        <v>0.92218886</v>
      </c>
      <c r="EK48" s="3">
        <v>0.92421074000000003</v>
      </c>
      <c r="EL48" s="3">
        <v>0.92755922999999996</v>
      </c>
      <c r="EM48" s="3">
        <v>0.93177807000000001</v>
      </c>
      <c r="EN48" s="3">
        <v>0.93590720000000005</v>
      </c>
      <c r="EO48" s="3">
        <v>0.93934965999999998</v>
      </c>
      <c r="EP48" s="3">
        <v>0.94218981999999996</v>
      </c>
      <c r="EQ48" s="3">
        <v>0.94676300999999996</v>
      </c>
      <c r="ER48" s="3">
        <v>0.95067047999999998</v>
      </c>
      <c r="ES48" s="3">
        <v>0.95509175999999996</v>
      </c>
      <c r="ET48" s="3">
        <v>0.95896583000000002</v>
      </c>
      <c r="EU48" s="3">
        <v>0.96109389999999995</v>
      </c>
      <c r="EV48" s="3">
        <v>0.96421961</v>
      </c>
      <c r="EW48" s="3">
        <v>0.96734799999999999</v>
      </c>
      <c r="EX48" s="3">
        <v>0.97115865999999995</v>
      </c>
      <c r="FG48" s="3">
        <v>100</v>
      </c>
      <c r="FH48" s="3">
        <v>100</v>
      </c>
      <c r="FI48" s="3">
        <v>100</v>
      </c>
      <c r="FJ48" s="3">
        <v>100</v>
      </c>
      <c r="FK48" s="3">
        <v>100</v>
      </c>
      <c r="FL48" s="3">
        <v>100</v>
      </c>
      <c r="FM48" s="3">
        <v>100</v>
      </c>
      <c r="FN48" s="3">
        <v>100</v>
      </c>
      <c r="FO48" s="3">
        <v>100</v>
      </c>
      <c r="FP48" s="3">
        <v>100</v>
      </c>
      <c r="FQ48" s="3">
        <v>100</v>
      </c>
      <c r="FR48" s="3">
        <v>100</v>
      </c>
      <c r="FS48" s="3">
        <v>100</v>
      </c>
      <c r="FT48" s="3">
        <v>100</v>
      </c>
      <c r="FU48" s="3">
        <v>100</v>
      </c>
      <c r="FV48" s="3">
        <v>100</v>
      </c>
      <c r="FW48" s="3">
        <v>100</v>
      </c>
      <c r="GF48" s="3">
        <v>3112245.3</v>
      </c>
      <c r="GG48" s="3">
        <v>2728925.23</v>
      </c>
      <c r="GH48" s="3">
        <v>2512703.7799999998</v>
      </c>
      <c r="GI48" s="3">
        <v>2462038.48</v>
      </c>
      <c r="GJ48" s="3">
        <v>2405965.9</v>
      </c>
      <c r="GK48" s="3">
        <v>2340555.88</v>
      </c>
      <c r="GL48" s="3">
        <v>2263880</v>
      </c>
      <c r="GM48" s="3">
        <v>2175799.73</v>
      </c>
      <c r="GN48" s="3">
        <v>2071683.05</v>
      </c>
      <c r="GO48" s="3">
        <v>1937191.28</v>
      </c>
      <c r="GP48" s="3">
        <v>1767045.63</v>
      </c>
      <c r="GQ48" s="3">
        <v>1559118.22</v>
      </c>
      <c r="GR48" s="3">
        <v>1315814.43</v>
      </c>
      <c r="GS48" s="3">
        <v>1028438.61</v>
      </c>
      <c r="GT48" s="3">
        <v>697750.53</v>
      </c>
      <c r="GU48" s="3">
        <v>342218.92</v>
      </c>
      <c r="GV48" s="3">
        <v>50747.5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2">
        <v>0</v>
      </c>
      <c r="HN48" s="5">
        <v>0</v>
      </c>
      <c r="HO48" s="5"/>
      <c r="HP48" s="3">
        <v>90.404164089999995</v>
      </c>
      <c r="HQ48" s="3">
        <v>8174.0406990000001</v>
      </c>
      <c r="HR48" s="2">
        <f t="shared" si="39"/>
        <v>1.1278141883558419</v>
      </c>
      <c r="HS48" s="5">
        <f t="shared" si="40"/>
        <v>90.276881627528155</v>
      </c>
      <c r="HT48" s="5">
        <f t="shared" si="41"/>
        <v>90.531446552471834</v>
      </c>
      <c r="HU48" s="5"/>
      <c r="HV48" s="7">
        <v>1.1921296296296299E-4</v>
      </c>
      <c r="HW48" s="7">
        <v>1.1805555555555555E-4</v>
      </c>
      <c r="HX48" s="7">
        <v>1.122685185185185E-4</v>
      </c>
      <c r="HY48" s="7">
        <v>1.0763888888888889E-4</v>
      </c>
      <c r="HZ48" s="7">
        <v>1.0416666666666667E-4</v>
      </c>
      <c r="IA48" s="7">
        <v>1.0069444444444443E-4</v>
      </c>
      <c r="IB48" s="7">
        <v>9.9537037037037045E-5</v>
      </c>
      <c r="IC48" s="3">
        <v>9.9537037037037045E-5</v>
      </c>
      <c r="ID48" s="3">
        <v>9.8379629629629631E-5</v>
      </c>
    </row>
    <row r="49" spans="1:238" thickBot="1">
      <c r="A49" s="3">
        <v>90</v>
      </c>
      <c r="B49" s="3">
        <v>382077.67</v>
      </c>
      <c r="C49" s="3">
        <v>147137660150</v>
      </c>
      <c r="D49" s="2">
        <f t="shared" si="27"/>
        <v>1154314237.3711243</v>
      </c>
      <c r="E49" s="2">
        <f t="shared" si="20"/>
        <v>0.42453074444444444</v>
      </c>
      <c r="F49" s="2">
        <f t="shared" si="28"/>
        <v>372972.31631192483</v>
      </c>
      <c r="G49" s="2">
        <f t="shared" si="29"/>
        <v>391183.02368807513</v>
      </c>
      <c r="H49" s="2">
        <f t="shared" si="30"/>
        <v>0.41441368479102758</v>
      </c>
      <c r="I49" s="2">
        <f t="shared" si="31"/>
        <v>0.43464780409786125</v>
      </c>
      <c r="K49" s="3">
        <v>10000</v>
      </c>
      <c r="L49" s="3">
        <v>100000000</v>
      </c>
      <c r="N49" s="3">
        <v>0</v>
      </c>
      <c r="O49" s="3">
        <v>0</v>
      </c>
      <c r="P49" s="3">
        <v>6302.46</v>
      </c>
      <c r="Q49" s="3">
        <v>55209654.359999999</v>
      </c>
      <c r="R49" s="2">
        <f t="shared" si="32"/>
        <v>15488652.308399998</v>
      </c>
      <c r="S49" s="2">
        <f t="shared" si="33"/>
        <v>0.63024599999999997</v>
      </c>
      <c r="T49" s="2">
        <f t="shared" si="23"/>
        <v>5247.7292460165381</v>
      </c>
      <c r="U49" s="2">
        <f t="shared" si="24"/>
        <v>7357.1907539834619</v>
      </c>
      <c r="V49" s="2">
        <f t="shared" si="34"/>
        <v>1.2130000000000001E-3</v>
      </c>
      <c r="W49" s="2">
        <f t="shared" si="35"/>
        <v>0.42463074444444437</v>
      </c>
      <c r="X49" s="3">
        <v>12.13</v>
      </c>
      <c r="Y49" s="3">
        <v>517832.33</v>
      </c>
      <c r="Z49" s="3">
        <v>269082.36</v>
      </c>
      <c r="AA49" s="3">
        <v>100085353806</v>
      </c>
      <c r="AB49" s="2"/>
      <c r="AC49" s="5"/>
      <c r="AD49" s="5"/>
      <c r="AF49" s="3">
        <v>28.957174120000001</v>
      </c>
      <c r="AG49" s="7">
        <v>1.1307870370370371E-3</v>
      </c>
      <c r="AH49" s="3">
        <v>1</v>
      </c>
      <c r="AI49" s="3">
        <v>1</v>
      </c>
      <c r="AJ49" s="3">
        <v>1</v>
      </c>
      <c r="AK49" s="3">
        <v>1</v>
      </c>
      <c r="AL49" s="3">
        <v>1.02</v>
      </c>
      <c r="AM49" s="3">
        <v>1.06</v>
      </c>
      <c r="AN49" s="3">
        <v>1.04</v>
      </c>
      <c r="AO49" s="3">
        <v>1.1200000000000001</v>
      </c>
      <c r="AP49" s="3">
        <v>1.04</v>
      </c>
      <c r="AQ49" s="3">
        <v>1.1200000000000001</v>
      </c>
      <c r="AR49" s="3">
        <v>1.07</v>
      </c>
      <c r="AS49" s="3">
        <v>1.21</v>
      </c>
      <c r="AT49" s="3">
        <v>1.21</v>
      </c>
      <c r="AU49" s="3">
        <v>1.75</v>
      </c>
      <c r="AV49" s="3">
        <v>1.33</v>
      </c>
      <c r="AW49" s="3">
        <v>2.19</v>
      </c>
      <c r="AX49" s="3">
        <v>1.61</v>
      </c>
      <c r="AY49" s="3">
        <v>3.31</v>
      </c>
      <c r="AZ49" s="3">
        <v>1.89</v>
      </c>
      <c r="BA49" s="3">
        <v>4.6100000000000003</v>
      </c>
      <c r="BB49" s="3">
        <v>2.2200000000000002</v>
      </c>
      <c r="BC49" s="3">
        <v>6.56</v>
      </c>
      <c r="BD49" s="3">
        <v>2.89</v>
      </c>
      <c r="BE49" s="3">
        <v>12.09</v>
      </c>
      <c r="BF49" s="3">
        <v>3.54</v>
      </c>
      <c r="BG49" s="3">
        <v>17.739999999999998</v>
      </c>
      <c r="BH49" s="3">
        <v>4.59</v>
      </c>
      <c r="BI49" s="3">
        <v>34.65</v>
      </c>
      <c r="BJ49" s="3">
        <v>7.31</v>
      </c>
      <c r="BK49" s="3">
        <v>82.03</v>
      </c>
      <c r="BL49" s="3">
        <v>15.02</v>
      </c>
      <c r="BM49" s="3">
        <v>349.42</v>
      </c>
      <c r="BN49" s="3">
        <v>67.86</v>
      </c>
      <c r="BO49" s="3">
        <v>6038.22</v>
      </c>
      <c r="CH49" s="3">
        <v>2.91</v>
      </c>
      <c r="CI49" s="3">
        <v>16.149999999999999</v>
      </c>
      <c r="CJ49" s="3">
        <v>14.17</v>
      </c>
      <c r="CK49" s="3">
        <v>350.87</v>
      </c>
      <c r="CL49" s="3">
        <v>25.67</v>
      </c>
      <c r="CM49" s="3">
        <v>1128.25</v>
      </c>
      <c r="CN49" s="3">
        <v>32.56</v>
      </c>
      <c r="CO49" s="3">
        <v>1778.56</v>
      </c>
      <c r="CP49" s="3">
        <v>36.9</v>
      </c>
      <c r="CQ49" s="3">
        <v>2116.2399999999998</v>
      </c>
      <c r="CR49" s="3">
        <v>40.369999999999997</v>
      </c>
      <c r="CS49" s="3">
        <v>2525.31</v>
      </c>
      <c r="CT49" s="3">
        <v>53.13</v>
      </c>
      <c r="CU49" s="3">
        <v>5115.87</v>
      </c>
      <c r="CV49" s="3">
        <v>65.94</v>
      </c>
      <c r="CW49" s="3">
        <v>8034.54</v>
      </c>
      <c r="CX49" s="3">
        <v>90.17</v>
      </c>
      <c r="CY49" s="3">
        <v>14354.59</v>
      </c>
      <c r="CZ49" s="3">
        <v>118.51</v>
      </c>
      <c r="DA49" s="3">
        <v>22727.91</v>
      </c>
      <c r="DB49" s="3">
        <v>149.22999999999999</v>
      </c>
      <c r="DC49" s="3">
        <v>35999.949999999997</v>
      </c>
      <c r="DD49" s="3">
        <v>210.25</v>
      </c>
      <c r="DE49" s="3">
        <v>74281.210000000006</v>
      </c>
      <c r="DF49" s="3">
        <v>267.89999999999998</v>
      </c>
      <c r="DG49" s="3">
        <v>113975.44</v>
      </c>
      <c r="DH49" s="3">
        <v>363.6</v>
      </c>
      <c r="DI49" s="3">
        <v>241430.66</v>
      </c>
      <c r="DJ49" s="3">
        <v>609.92999999999995</v>
      </c>
      <c r="DK49" s="3">
        <v>602950.11</v>
      </c>
      <c r="DL49" s="3">
        <v>1307.27</v>
      </c>
      <c r="DM49" s="3">
        <v>2720447.75</v>
      </c>
      <c r="DN49" s="3">
        <v>6061.47</v>
      </c>
      <c r="DO49" s="3">
        <v>48333160.229999997</v>
      </c>
      <c r="DP49" s="2">
        <f t="shared" si="36"/>
        <v>11591741.669099994</v>
      </c>
      <c r="DQ49" s="5">
        <f t="shared" si="37"/>
        <v>5149.0198623807228</v>
      </c>
      <c r="DR49" s="5">
        <f t="shared" si="38"/>
        <v>6973.9201376192777</v>
      </c>
      <c r="EH49" s="3">
        <v>0.83511972999999995</v>
      </c>
      <c r="EI49" s="3">
        <v>0.90545286000000003</v>
      </c>
      <c r="EJ49" s="3">
        <v>0.92135219999999995</v>
      </c>
      <c r="EK49" s="3">
        <v>0.92575973</v>
      </c>
      <c r="EL49" s="3">
        <v>0.92917077000000003</v>
      </c>
      <c r="EM49" s="3">
        <v>0.93132013999999996</v>
      </c>
      <c r="EN49" s="3">
        <v>0.93529585999999998</v>
      </c>
      <c r="EO49" s="3">
        <v>0.93937625999999996</v>
      </c>
      <c r="EP49" s="3">
        <v>0.94319896000000003</v>
      </c>
      <c r="EQ49" s="3">
        <v>0.94724922</v>
      </c>
      <c r="ER49" s="3">
        <v>0.9503817</v>
      </c>
      <c r="ES49" s="3">
        <v>0.95516727000000001</v>
      </c>
      <c r="ET49" s="3">
        <v>0.95858633999999998</v>
      </c>
      <c r="EU49" s="3">
        <v>0.96101884999999998</v>
      </c>
      <c r="EV49" s="3">
        <v>0.96413897000000004</v>
      </c>
      <c r="EW49" s="3">
        <v>0.96732147999999996</v>
      </c>
      <c r="EX49" s="3">
        <v>0.97106484999999998</v>
      </c>
      <c r="FG49" s="3">
        <v>100</v>
      </c>
      <c r="FH49" s="3">
        <v>100</v>
      </c>
      <c r="FI49" s="3">
        <v>100</v>
      </c>
      <c r="FJ49" s="3">
        <v>100</v>
      </c>
      <c r="FK49" s="3">
        <v>100</v>
      </c>
      <c r="FL49" s="3">
        <v>100</v>
      </c>
      <c r="FM49" s="3">
        <v>100</v>
      </c>
      <c r="FN49" s="3">
        <v>100</v>
      </c>
      <c r="FO49" s="3">
        <v>100</v>
      </c>
      <c r="FP49" s="3">
        <v>100</v>
      </c>
      <c r="FQ49" s="3">
        <v>100</v>
      </c>
      <c r="FR49" s="3">
        <v>100</v>
      </c>
      <c r="FS49" s="3">
        <v>100</v>
      </c>
      <c r="FT49" s="3">
        <v>100</v>
      </c>
      <c r="FU49" s="3">
        <v>100</v>
      </c>
      <c r="FV49" s="3">
        <v>100</v>
      </c>
      <c r="FW49" s="3">
        <v>100</v>
      </c>
      <c r="GF49" s="3">
        <v>3472467.33</v>
      </c>
      <c r="GG49" s="3">
        <v>3054629.98</v>
      </c>
      <c r="GH49" s="3">
        <v>2818645.86</v>
      </c>
      <c r="GI49" s="3">
        <v>2763353.68</v>
      </c>
      <c r="GJ49" s="3">
        <v>2702263.67</v>
      </c>
      <c r="GK49" s="3">
        <v>2630918.5</v>
      </c>
      <c r="GL49" s="3">
        <v>2547056.4500000002</v>
      </c>
      <c r="GM49" s="3">
        <v>2450449.86</v>
      </c>
      <c r="GN49" s="3">
        <v>2335878.33</v>
      </c>
      <c r="GO49" s="3">
        <v>2187315.0299999998</v>
      </c>
      <c r="GP49" s="3">
        <v>1998627.8400000001</v>
      </c>
      <c r="GQ49" s="3">
        <v>1767084.17</v>
      </c>
      <c r="GR49" s="3">
        <v>1494756.49</v>
      </c>
      <c r="GS49" s="3">
        <v>1172120.04</v>
      </c>
      <c r="GT49" s="3">
        <v>798680.75</v>
      </c>
      <c r="GU49" s="3">
        <v>393299.65</v>
      </c>
      <c r="GV49" s="3">
        <v>58356.36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2">
        <v>0</v>
      </c>
      <c r="HN49" s="5">
        <v>0</v>
      </c>
      <c r="HO49" s="5"/>
      <c r="HP49" s="3">
        <v>97.518989660000003</v>
      </c>
      <c r="HQ49" s="3">
        <v>9510.9221120000002</v>
      </c>
      <c r="HR49" s="2">
        <f t="shared" si="39"/>
        <v>0.96876769281334418</v>
      </c>
      <c r="HS49" s="5">
        <f t="shared" si="40"/>
        <v>97.40102290979587</v>
      </c>
      <c r="HT49" s="5">
        <f t="shared" si="41"/>
        <v>97.636956410204135</v>
      </c>
      <c r="HU49" s="5"/>
      <c r="HV49" s="7">
        <v>1.261574074074074E-4</v>
      </c>
      <c r="HW49" s="7">
        <v>1.261574074074074E-4</v>
      </c>
      <c r="HX49" s="7">
        <v>1.2152777777777776E-4</v>
      </c>
      <c r="HY49" s="7">
        <v>1.1458333333333334E-4</v>
      </c>
      <c r="HZ49" s="7">
        <v>1.1342592592592594E-4</v>
      </c>
      <c r="IA49" s="7">
        <v>1.087962962962963E-4</v>
      </c>
      <c r="IB49" s="7">
        <v>1.0648148148148147E-4</v>
      </c>
      <c r="IC49" s="3">
        <v>1.0532407407407407E-4</v>
      </c>
      <c r="ID49" s="3">
        <v>1.0532407407407407E-4</v>
      </c>
    </row>
    <row r="50" spans="1:238" thickBot="1">
      <c r="A50" s="3">
        <v>95</v>
      </c>
      <c r="B50" s="3">
        <v>399165.87</v>
      </c>
      <c r="C50" s="3">
        <v>160420169955</v>
      </c>
      <c r="D50" s="2">
        <f t="shared" si="27"/>
        <v>1086778182.1430969</v>
      </c>
      <c r="E50" s="2">
        <f t="shared" si="20"/>
        <v>0.42017460000000001</v>
      </c>
      <c r="F50" s="2">
        <f t="shared" si="28"/>
        <v>390330.89653347246</v>
      </c>
      <c r="G50" s="2">
        <f t="shared" si="29"/>
        <v>408000.84346652753</v>
      </c>
      <c r="H50" s="2">
        <f t="shared" si="30"/>
        <v>0.41087462792997104</v>
      </c>
      <c r="I50" s="2">
        <f t="shared" si="31"/>
        <v>0.42947457207002898</v>
      </c>
      <c r="K50" s="3">
        <v>10000</v>
      </c>
      <c r="L50" s="3">
        <v>100000000</v>
      </c>
      <c r="N50" s="3">
        <v>0</v>
      </c>
      <c r="O50" s="3">
        <v>0</v>
      </c>
      <c r="P50" s="3">
        <v>5169.5200000000004</v>
      </c>
      <c r="Q50" s="3">
        <v>44471302.200000003</v>
      </c>
      <c r="R50" s="2">
        <f t="shared" si="32"/>
        <v>17747365.169599999</v>
      </c>
      <c r="S50" s="2">
        <f t="shared" si="33"/>
        <v>0.51695200000000008</v>
      </c>
      <c r="T50" s="2">
        <f t="shared" si="23"/>
        <v>4040.4997362574268</v>
      </c>
      <c r="U50" s="2">
        <f t="shared" si="24"/>
        <v>6298.5402637425741</v>
      </c>
      <c r="V50" s="2">
        <f t="shared" si="34"/>
        <v>7.0700000000000005E-4</v>
      </c>
      <c r="W50" s="2">
        <f t="shared" si="35"/>
        <v>0.42027459999999994</v>
      </c>
      <c r="X50" s="3">
        <v>7.07</v>
      </c>
      <c r="Y50" s="3">
        <v>550739.13</v>
      </c>
      <c r="Z50" s="3">
        <v>231249.78</v>
      </c>
      <c r="AA50" s="3">
        <v>88479982292</v>
      </c>
      <c r="AB50" s="2"/>
      <c r="AC50" s="5"/>
      <c r="AD50" s="5"/>
      <c r="AF50" s="3">
        <v>29.268310459999999</v>
      </c>
      <c r="AG50" s="7">
        <v>1.1620370370370372E-3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1.01</v>
      </c>
      <c r="AO50" s="3">
        <v>1.03</v>
      </c>
      <c r="AP50" s="3">
        <v>1.04</v>
      </c>
      <c r="AQ50" s="3">
        <v>1.1200000000000001</v>
      </c>
      <c r="AR50" s="3">
        <v>1.1100000000000001</v>
      </c>
      <c r="AS50" s="3">
        <v>1.33</v>
      </c>
      <c r="AT50" s="3">
        <v>1.1399999999999999</v>
      </c>
      <c r="AU50" s="3">
        <v>1.42</v>
      </c>
      <c r="AV50" s="3">
        <v>1.28</v>
      </c>
      <c r="AW50" s="3">
        <v>1.92</v>
      </c>
      <c r="AX50" s="3">
        <v>1.49</v>
      </c>
      <c r="AY50" s="3">
        <v>2.83</v>
      </c>
      <c r="AZ50" s="3">
        <v>1.67</v>
      </c>
      <c r="BA50" s="3">
        <v>3.81</v>
      </c>
      <c r="BB50" s="3">
        <v>1.99</v>
      </c>
      <c r="BC50" s="3">
        <v>5.77</v>
      </c>
      <c r="BD50" s="3">
        <v>2.81</v>
      </c>
      <c r="BE50" s="3">
        <v>12.11</v>
      </c>
      <c r="BF50" s="3">
        <v>3.79</v>
      </c>
      <c r="BG50" s="3">
        <v>20.97</v>
      </c>
      <c r="BH50" s="3">
        <v>4.91</v>
      </c>
      <c r="BI50" s="3">
        <v>37.29</v>
      </c>
      <c r="BJ50" s="3">
        <v>7.76</v>
      </c>
      <c r="BK50" s="3">
        <v>89.02</v>
      </c>
      <c r="BL50" s="3">
        <v>14.18</v>
      </c>
      <c r="BM50" s="3">
        <v>305.44</v>
      </c>
      <c r="BN50" s="3">
        <v>66.11</v>
      </c>
      <c r="BO50" s="3">
        <v>6041.97</v>
      </c>
      <c r="CH50" s="3">
        <v>2.54</v>
      </c>
      <c r="CI50" s="3">
        <v>9.84</v>
      </c>
      <c r="CJ50" s="3">
        <v>12.31</v>
      </c>
      <c r="CK50" s="3">
        <v>272.35000000000002</v>
      </c>
      <c r="CL50" s="3">
        <v>23.45</v>
      </c>
      <c r="CM50" s="3">
        <v>971.47</v>
      </c>
      <c r="CN50" s="3">
        <v>28.19</v>
      </c>
      <c r="CO50" s="3">
        <v>1382.77</v>
      </c>
      <c r="CP50" s="3">
        <v>34.22</v>
      </c>
      <c r="CQ50" s="3">
        <v>2055.96</v>
      </c>
      <c r="CR50" s="3">
        <v>45.81</v>
      </c>
      <c r="CS50" s="3">
        <v>3577.35</v>
      </c>
      <c r="CT50" s="3">
        <v>50.28</v>
      </c>
      <c r="CU50" s="3">
        <v>4255.6400000000003</v>
      </c>
      <c r="CV50" s="3">
        <v>63.26</v>
      </c>
      <c r="CW50" s="3">
        <v>7049.98</v>
      </c>
      <c r="CX50" s="3">
        <v>85.55</v>
      </c>
      <c r="CY50" s="3">
        <v>13403.09</v>
      </c>
      <c r="CZ50" s="3">
        <v>105.14</v>
      </c>
      <c r="DA50" s="3">
        <v>21297.02</v>
      </c>
      <c r="DB50" s="3">
        <v>138.69</v>
      </c>
      <c r="DC50" s="3">
        <v>35683.25</v>
      </c>
      <c r="DD50" s="3">
        <v>212.29</v>
      </c>
      <c r="DE50" s="3">
        <v>83542.95</v>
      </c>
      <c r="DF50" s="3">
        <v>304.10000000000002</v>
      </c>
      <c r="DG50" s="3">
        <v>154606.01999999999</v>
      </c>
      <c r="DH50" s="3">
        <v>412.82</v>
      </c>
      <c r="DI50" s="3">
        <v>290855.74</v>
      </c>
      <c r="DJ50" s="3">
        <v>683.75</v>
      </c>
      <c r="DK50" s="3">
        <v>727304.79</v>
      </c>
      <c r="DL50" s="3">
        <v>1297.33</v>
      </c>
      <c r="DM50" s="3">
        <v>2630506.37</v>
      </c>
      <c r="DN50" s="3">
        <v>6237.33</v>
      </c>
      <c r="DO50" s="3">
        <v>53983837.43</v>
      </c>
      <c r="DP50" s="2">
        <f t="shared" si="36"/>
        <v>15079551.901100002</v>
      </c>
      <c r="DQ50" s="5">
        <f t="shared" si="37"/>
        <v>5196.6217143864924</v>
      </c>
      <c r="DR50" s="5">
        <f t="shared" si="38"/>
        <v>7278.0382856135075</v>
      </c>
      <c r="EH50" s="3">
        <v>0.83151823999999996</v>
      </c>
      <c r="EI50" s="3">
        <v>0.90513434999999998</v>
      </c>
      <c r="EJ50" s="3">
        <v>0.92171837000000001</v>
      </c>
      <c r="EK50" s="3">
        <v>0.92507782999999999</v>
      </c>
      <c r="EL50" s="3">
        <v>0.92838427000000001</v>
      </c>
      <c r="EM50" s="3">
        <v>0.93244658000000002</v>
      </c>
      <c r="EN50" s="3">
        <v>0.93553368999999997</v>
      </c>
      <c r="EO50" s="3">
        <v>0.93933827000000003</v>
      </c>
      <c r="EP50" s="3">
        <v>0.94303287999999996</v>
      </c>
      <c r="EQ50" s="3">
        <v>0.94698565000000001</v>
      </c>
      <c r="ER50" s="3">
        <v>0.95017932000000005</v>
      </c>
      <c r="ES50" s="3">
        <v>0.95373991000000002</v>
      </c>
      <c r="ET50" s="3">
        <v>0.95750391999999995</v>
      </c>
      <c r="EU50" s="3">
        <v>0.96042596999999996</v>
      </c>
      <c r="EV50" s="3">
        <v>0.96384835000000002</v>
      </c>
      <c r="EW50" s="3">
        <v>0.96761642999999997</v>
      </c>
      <c r="EX50" s="3">
        <v>0.97117414000000002</v>
      </c>
      <c r="FG50" s="3">
        <v>100</v>
      </c>
      <c r="FH50" s="3">
        <v>100</v>
      </c>
      <c r="FI50" s="3">
        <v>100</v>
      </c>
      <c r="FJ50" s="3">
        <v>100</v>
      </c>
      <c r="FK50" s="3">
        <v>100</v>
      </c>
      <c r="FL50" s="3">
        <v>100</v>
      </c>
      <c r="FM50" s="3">
        <v>100</v>
      </c>
      <c r="FN50" s="3">
        <v>100</v>
      </c>
      <c r="FO50" s="3">
        <v>100</v>
      </c>
      <c r="FP50" s="3">
        <v>100</v>
      </c>
      <c r="FQ50" s="3">
        <v>100</v>
      </c>
      <c r="FR50" s="3">
        <v>100</v>
      </c>
      <c r="FS50" s="3">
        <v>100</v>
      </c>
      <c r="FT50" s="3">
        <v>100</v>
      </c>
      <c r="FU50" s="3">
        <v>100</v>
      </c>
      <c r="FV50" s="3">
        <v>100</v>
      </c>
      <c r="FW50" s="3">
        <v>100</v>
      </c>
      <c r="GF50" s="3">
        <v>3849195.37</v>
      </c>
      <c r="GG50" s="3">
        <v>3395860.56</v>
      </c>
      <c r="GH50" s="3">
        <v>3139297.44</v>
      </c>
      <c r="GI50" s="3">
        <v>3079254.27</v>
      </c>
      <c r="GJ50" s="3">
        <v>3012951.16</v>
      </c>
      <c r="GK50" s="3">
        <v>2935398.02</v>
      </c>
      <c r="GL50" s="3">
        <v>2844049.04</v>
      </c>
      <c r="GM50" s="3">
        <v>2738615.15</v>
      </c>
      <c r="GN50" s="3">
        <v>2613387.9900000002</v>
      </c>
      <c r="GO50" s="3">
        <v>2450448.9700000002</v>
      </c>
      <c r="GP50" s="3">
        <v>2242122.89</v>
      </c>
      <c r="GQ50" s="3">
        <v>1985259.09</v>
      </c>
      <c r="GR50" s="3">
        <v>1682510.65</v>
      </c>
      <c r="GS50" s="3">
        <v>1322929.31</v>
      </c>
      <c r="GT50" s="3">
        <v>903764.72</v>
      </c>
      <c r="GU50" s="3">
        <v>445811.11</v>
      </c>
      <c r="GV50" s="3">
        <v>66354.990000000005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2">
        <v>0</v>
      </c>
      <c r="HN50" s="5">
        <v>0</v>
      </c>
      <c r="HO50" s="5"/>
      <c r="HP50" s="3">
        <v>103.1064892</v>
      </c>
      <c r="HQ50" s="3">
        <v>10636.358969999999</v>
      </c>
      <c r="HR50" s="2">
        <f t="shared" si="39"/>
        <v>5.4108548502827034</v>
      </c>
      <c r="HS50" s="5">
        <f t="shared" si="40"/>
        <v>102.82769564241062</v>
      </c>
      <c r="HT50" s="5">
        <f t="shared" si="41"/>
        <v>103.38528275758938</v>
      </c>
      <c r="HU50" s="5"/>
      <c r="HV50" s="7">
        <v>1.2962962962962963E-4</v>
      </c>
      <c r="HW50" s="7">
        <v>1.2962962962962963E-4</v>
      </c>
      <c r="HX50" s="7">
        <v>1.2500000000000003E-4</v>
      </c>
      <c r="HY50" s="7">
        <v>1.2152777777777776E-4</v>
      </c>
      <c r="HZ50" s="7">
        <v>1.1574074074074073E-4</v>
      </c>
      <c r="IA50" s="7">
        <v>1.111111111111111E-4</v>
      </c>
      <c r="IB50" s="7">
        <v>1.0763888888888889E-4</v>
      </c>
      <c r="IC50" s="3">
        <v>1.0763888888888889E-4</v>
      </c>
      <c r="ID50" s="3">
        <v>1.0763888888888889E-4</v>
      </c>
    </row>
    <row r="51" spans="1:238" thickBot="1">
      <c r="A51" s="3">
        <v>100</v>
      </c>
      <c r="B51" s="3">
        <v>421854.93</v>
      </c>
      <c r="C51" s="3">
        <v>179122794711</v>
      </c>
      <c r="D51" s="2">
        <f t="shared" si="27"/>
        <v>1161212745.6950989</v>
      </c>
      <c r="E51" s="2">
        <f t="shared" si="20"/>
        <v>0.42185493000000002</v>
      </c>
      <c r="F51" s="2">
        <f t="shared" si="28"/>
        <v>412722.40875738551</v>
      </c>
      <c r="G51" s="2">
        <f t="shared" si="29"/>
        <v>430987.45124261448</v>
      </c>
      <c r="H51" s="2">
        <f t="shared" si="30"/>
        <v>0.41272240875738553</v>
      </c>
      <c r="I51" s="2">
        <f t="shared" si="31"/>
        <v>0.43098745124261451</v>
      </c>
      <c r="K51" s="3">
        <v>10000</v>
      </c>
      <c r="L51" s="3">
        <v>100000000</v>
      </c>
      <c r="N51" s="3">
        <v>0</v>
      </c>
      <c r="O51" s="3">
        <v>0</v>
      </c>
      <c r="P51" s="3">
        <v>5077.0600000000004</v>
      </c>
      <c r="Q51" s="3">
        <v>44843014.619999997</v>
      </c>
      <c r="R51" s="2">
        <f t="shared" si="32"/>
        <v>19066476.376399994</v>
      </c>
      <c r="S51" s="2">
        <f t="shared" si="33"/>
        <v>0.50770599999999999</v>
      </c>
      <c r="T51" s="2">
        <f t="shared" ref="T51" si="42">P51-2.68*SQRT(R51)/SQRT(100)</f>
        <v>3906.8332701486634</v>
      </c>
      <c r="U51" s="2">
        <f t="shared" ref="U51" si="43">P51+2.68*SQRT(R51)/SQRT(100)</f>
        <v>6247.2867298513374</v>
      </c>
      <c r="V51" s="2">
        <f t="shared" si="34"/>
        <v>6.3400000000000001E-4</v>
      </c>
      <c r="W51" s="2">
        <f t="shared" si="35"/>
        <v>0.42195493000000006</v>
      </c>
      <c r="X51" s="3">
        <v>6.34</v>
      </c>
      <c r="Y51" s="3">
        <v>578045.06999999995</v>
      </c>
      <c r="Z51" s="3">
        <v>235775.66</v>
      </c>
      <c r="AA51" s="3">
        <v>96555418399</v>
      </c>
      <c r="AB51" s="2"/>
      <c r="AC51" s="5"/>
      <c r="AD51" s="5"/>
      <c r="AF51" s="3">
        <v>29.322297280000001</v>
      </c>
      <c r="AG51" s="7">
        <v>1.2025462962962964E-3</v>
      </c>
      <c r="AH51" s="3">
        <v>1</v>
      </c>
      <c r="AI51" s="3">
        <v>1</v>
      </c>
      <c r="AJ51" s="3">
        <v>1</v>
      </c>
      <c r="AK51" s="3">
        <v>1</v>
      </c>
      <c r="AL51" s="3">
        <v>1.02</v>
      </c>
      <c r="AM51" s="3">
        <v>1.06</v>
      </c>
      <c r="AN51" s="3">
        <v>1.04</v>
      </c>
      <c r="AO51" s="3">
        <v>1.1200000000000001</v>
      </c>
      <c r="AP51" s="3">
        <v>1.04</v>
      </c>
      <c r="AQ51" s="3">
        <v>1.1200000000000001</v>
      </c>
      <c r="AR51" s="3">
        <v>1.0900000000000001</v>
      </c>
      <c r="AS51" s="3">
        <v>1.29</v>
      </c>
      <c r="AT51" s="3">
        <v>1.1499999999999999</v>
      </c>
      <c r="AU51" s="3">
        <v>1.51</v>
      </c>
      <c r="AV51" s="3">
        <v>1.25</v>
      </c>
      <c r="AW51" s="3">
        <v>2.0499999999999998</v>
      </c>
      <c r="AX51" s="3">
        <v>1.36</v>
      </c>
      <c r="AY51" s="3">
        <v>2.58</v>
      </c>
      <c r="AZ51" s="3">
        <v>1.47</v>
      </c>
      <c r="BA51" s="3">
        <v>2.99</v>
      </c>
      <c r="BB51" s="3">
        <v>1.9</v>
      </c>
      <c r="BC51" s="3">
        <v>5.12</v>
      </c>
      <c r="BD51" s="3">
        <v>2.5299999999999998</v>
      </c>
      <c r="BE51" s="3">
        <v>9.85</v>
      </c>
      <c r="BF51" s="3">
        <v>3.57</v>
      </c>
      <c r="BG51" s="3">
        <v>21.97</v>
      </c>
      <c r="BH51" s="3">
        <v>4.93</v>
      </c>
      <c r="BI51" s="3">
        <v>44.09</v>
      </c>
      <c r="BJ51" s="3">
        <v>7.05</v>
      </c>
      <c r="BK51" s="3">
        <v>86.91</v>
      </c>
      <c r="BL51" s="3">
        <v>14.01</v>
      </c>
      <c r="BM51" s="3">
        <v>312.52999999999997</v>
      </c>
      <c r="BN51" s="3">
        <v>60.9</v>
      </c>
      <c r="BO51" s="3">
        <v>5178.46</v>
      </c>
      <c r="CH51" s="3">
        <v>2.5299999999999998</v>
      </c>
      <c r="CI51" s="3">
        <v>9.8699999999999992</v>
      </c>
      <c r="CJ51" s="3">
        <v>11.52</v>
      </c>
      <c r="CK51" s="3">
        <v>232.24</v>
      </c>
      <c r="CL51" s="3">
        <v>22.6</v>
      </c>
      <c r="CM51" s="3">
        <v>982.4</v>
      </c>
      <c r="CN51" s="3">
        <v>26.07</v>
      </c>
      <c r="CO51" s="3">
        <v>1363.65</v>
      </c>
      <c r="CP51" s="3">
        <v>33.04</v>
      </c>
      <c r="CQ51" s="3">
        <v>1993.92</v>
      </c>
      <c r="CR51" s="3">
        <v>38.340000000000003</v>
      </c>
      <c r="CS51" s="3">
        <v>2989.08</v>
      </c>
      <c r="CT51" s="3">
        <v>50.39</v>
      </c>
      <c r="CU51" s="3">
        <v>5056.79</v>
      </c>
      <c r="CV51" s="3">
        <v>62.68</v>
      </c>
      <c r="CW51" s="3">
        <v>9255.18</v>
      </c>
      <c r="CX51" s="3">
        <v>78.11</v>
      </c>
      <c r="CY51" s="3">
        <v>13723.23</v>
      </c>
      <c r="CZ51" s="3">
        <v>92.25</v>
      </c>
      <c r="DA51" s="3">
        <v>17153.45</v>
      </c>
      <c r="DB51" s="3">
        <v>136.49</v>
      </c>
      <c r="DC51" s="3">
        <v>34477.71</v>
      </c>
      <c r="DD51" s="3">
        <v>200.68</v>
      </c>
      <c r="DE51" s="3">
        <v>75962.34</v>
      </c>
      <c r="DF51" s="3">
        <v>300.62</v>
      </c>
      <c r="DG51" s="3">
        <v>182264.18</v>
      </c>
      <c r="DH51" s="3">
        <v>440.38</v>
      </c>
      <c r="DI51" s="3">
        <v>390907.08</v>
      </c>
      <c r="DJ51" s="3">
        <v>654.47</v>
      </c>
      <c r="DK51" s="3">
        <v>803775.77</v>
      </c>
      <c r="DL51" s="3">
        <v>1352.25</v>
      </c>
      <c r="DM51" s="3">
        <v>2996145.57</v>
      </c>
      <c r="DN51" s="3">
        <v>6035.89</v>
      </c>
      <c r="DO51" s="3">
        <v>51116892.609999999</v>
      </c>
      <c r="DP51" s="2">
        <f t="shared" si="36"/>
        <v>14684924.517899998</v>
      </c>
      <c r="DQ51" s="5">
        <f t="shared" si="37"/>
        <v>5008.8895041025298</v>
      </c>
      <c r="DR51" s="5">
        <f t="shared" si="38"/>
        <v>7062.8904958974708</v>
      </c>
      <c r="EH51" s="3">
        <v>0.83281242</v>
      </c>
      <c r="EI51" s="3">
        <v>0.90624402000000004</v>
      </c>
      <c r="EJ51" s="3">
        <v>0.92419202</v>
      </c>
      <c r="EK51" s="3">
        <v>0.92659349000000002</v>
      </c>
      <c r="EL51" s="3">
        <v>0.92999240999999999</v>
      </c>
      <c r="EM51" s="3">
        <v>0.93274365999999997</v>
      </c>
      <c r="EN51" s="3">
        <v>0.93771941999999997</v>
      </c>
      <c r="EO51" s="3">
        <v>0.93950612</v>
      </c>
      <c r="EP51" s="3">
        <v>0.94299580000000005</v>
      </c>
      <c r="EQ51" s="3">
        <v>0.94675807999999995</v>
      </c>
      <c r="ER51" s="3">
        <v>0.95022905999999996</v>
      </c>
      <c r="ES51" s="3">
        <v>0.95450060999999997</v>
      </c>
      <c r="ET51" s="3">
        <v>0.95774749999999997</v>
      </c>
      <c r="EU51" s="3">
        <v>0.96108828999999996</v>
      </c>
      <c r="EV51" s="3">
        <v>0.96439691999999999</v>
      </c>
      <c r="EW51" s="3">
        <v>0.96733044999999995</v>
      </c>
      <c r="EX51" s="3">
        <v>0.97104975999999998</v>
      </c>
      <c r="FG51" s="3">
        <v>100</v>
      </c>
      <c r="FH51" s="3">
        <v>100</v>
      </c>
      <c r="FI51" s="3">
        <v>100</v>
      </c>
      <c r="FJ51" s="3">
        <v>100</v>
      </c>
      <c r="FK51" s="3">
        <v>100</v>
      </c>
      <c r="FL51" s="3">
        <v>100</v>
      </c>
      <c r="FM51" s="3">
        <v>100</v>
      </c>
      <c r="FN51" s="3">
        <v>100</v>
      </c>
      <c r="FO51" s="3">
        <v>100</v>
      </c>
      <c r="FP51" s="3">
        <v>100</v>
      </c>
      <c r="FQ51" s="3">
        <v>100</v>
      </c>
      <c r="FR51" s="3">
        <v>100</v>
      </c>
      <c r="FS51" s="3">
        <v>100</v>
      </c>
      <c r="FT51" s="3">
        <v>100</v>
      </c>
      <c r="FU51" s="3">
        <v>100</v>
      </c>
      <c r="FV51" s="3">
        <v>100</v>
      </c>
      <c r="FW51" s="3">
        <v>100</v>
      </c>
      <c r="GF51" s="3">
        <v>4247844.99</v>
      </c>
      <c r="GG51" s="3">
        <v>3757718.43</v>
      </c>
      <c r="GH51" s="3">
        <v>3479749.97</v>
      </c>
      <c r="GI51" s="3">
        <v>3414716.26</v>
      </c>
      <c r="GJ51" s="3">
        <v>3343044.78</v>
      </c>
      <c r="GK51" s="3">
        <v>3259138.9</v>
      </c>
      <c r="GL51" s="3">
        <v>3160138.78</v>
      </c>
      <c r="GM51" s="3">
        <v>3045617.93</v>
      </c>
      <c r="GN51" s="3">
        <v>2909542.39</v>
      </c>
      <c r="GO51" s="3">
        <v>2732023.03</v>
      </c>
      <c r="GP51" s="3">
        <v>2504310.91</v>
      </c>
      <c r="GQ51" s="3">
        <v>2221933.7799999998</v>
      </c>
      <c r="GR51" s="3">
        <v>1887699.75</v>
      </c>
      <c r="GS51" s="3">
        <v>1489587.53</v>
      </c>
      <c r="GT51" s="3">
        <v>1022449.67</v>
      </c>
      <c r="GU51" s="3">
        <v>508808.48</v>
      </c>
      <c r="GV51" s="3">
        <v>76674.740000000005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2">
        <v>0</v>
      </c>
      <c r="HN51" s="5">
        <v>0</v>
      </c>
      <c r="HO51" s="5"/>
      <c r="HP51" s="3">
        <v>104.4313686</v>
      </c>
      <c r="HQ51" s="3">
        <v>10906.79243</v>
      </c>
      <c r="HR51" s="2">
        <f t="shared" si="39"/>
        <v>0.88168233093347226</v>
      </c>
      <c r="HS51" s="5">
        <f t="shared" si="40"/>
        <v>104.31882887213737</v>
      </c>
      <c r="HT51" s="5">
        <f t="shared" si="41"/>
        <v>104.54390832786262</v>
      </c>
      <c r="HU51" s="5"/>
      <c r="HV51" s="7">
        <v>1.3541666666666666E-4</v>
      </c>
      <c r="HW51" s="7">
        <v>1.3425925925925926E-4</v>
      </c>
      <c r="HX51" s="7">
        <v>1.2962962962962963E-4</v>
      </c>
      <c r="HY51" s="7">
        <v>1.2268518518518517E-4</v>
      </c>
      <c r="HZ51" s="7">
        <v>1.1921296296296299E-4</v>
      </c>
      <c r="IA51" s="7">
        <v>1.1458333333333334E-4</v>
      </c>
      <c r="IB51" s="7">
        <v>1.122685185185185E-4</v>
      </c>
      <c r="IC51" s="3">
        <v>1.111111111111111E-4</v>
      </c>
      <c r="ID51" s="3">
        <v>1.111111111111111E-4</v>
      </c>
    </row>
    <row r="55" spans="1:238" thickBot="1">
      <c r="F55" s="3" t="s">
        <v>44</v>
      </c>
      <c r="G55" s="3" t="s">
        <v>1</v>
      </c>
      <c r="H55" s="3" t="s">
        <v>2</v>
      </c>
      <c r="I55" s="3" t="s">
        <v>3</v>
      </c>
      <c r="J55" s="3" t="s">
        <v>4</v>
      </c>
      <c r="K55" s="3" t="s">
        <v>5</v>
      </c>
      <c r="L55" s="3" t="s">
        <v>6</v>
      </c>
      <c r="M55" s="3" t="s">
        <v>7</v>
      </c>
      <c r="N55" s="3" t="s">
        <v>8</v>
      </c>
      <c r="O55" s="3" t="s">
        <v>38</v>
      </c>
      <c r="P55" s="3" t="s">
        <v>39</v>
      </c>
      <c r="Q55" s="3" t="s">
        <v>11</v>
      </c>
      <c r="R55" s="3" t="s">
        <v>12</v>
      </c>
      <c r="S55" s="3" t="s">
        <v>13</v>
      </c>
      <c r="T55" s="3" t="s">
        <v>14</v>
      </c>
      <c r="U55" s="3" t="s">
        <v>15</v>
      </c>
      <c r="V55" s="3" t="s">
        <v>16</v>
      </c>
    </row>
    <row r="56" spans="1:238" thickBot="1">
      <c r="A56" s="3" t="s">
        <v>40</v>
      </c>
      <c r="G56" s="3" t="s">
        <v>18</v>
      </c>
      <c r="H56" s="3" t="s">
        <v>19</v>
      </c>
    </row>
    <row r="57" spans="1:238" thickBot="1">
      <c r="B57" s="3" t="s">
        <v>20</v>
      </c>
      <c r="E57" s="3" t="s">
        <v>46</v>
      </c>
      <c r="H57" s="3" t="s">
        <v>46</v>
      </c>
      <c r="K57" s="3" t="s">
        <v>21</v>
      </c>
      <c r="N57" s="3" t="s">
        <v>22</v>
      </c>
      <c r="O57" s="3" t="s">
        <v>23</v>
      </c>
      <c r="P57" s="3" t="s">
        <v>24</v>
      </c>
      <c r="S57" s="3" t="s">
        <v>46</v>
      </c>
      <c r="V57" s="3" t="s">
        <v>46</v>
      </c>
      <c r="X57" s="3" t="s">
        <v>25</v>
      </c>
      <c r="Y57" s="3" t="s">
        <v>26</v>
      </c>
      <c r="Z57" s="3" t="s">
        <v>27</v>
      </c>
      <c r="AF57" s="3" t="s">
        <v>28</v>
      </c>
      <c r="AG57" s="3" t="s">
        <v>29</v>
      </c>
      <c r="AH57" s="3">
        <v>0.5</v>
      </c>
      <c r="AJ57" s="3">
        <v>0.75</v>
      </c>
      <c r="AL57" s="3">
        <v>0.8</v>
      </c>
      <c r="AN57" s="3">
        <v>0.81</v>
      </c>
      <c r="AP57" s="3">
        <v>0.82</v>
      </c>
      <c r="AR57" s="3">
        <v>0.83</v>
      </c>
      <c r="AT57" s="3">
        <v>0.84</v>
      </c>
      <c r="AV57" s="3">
        <v>0.85</v>
      </c>
      <c r="AX57" s="3">
        <v>0.86</v>
      </c>
      <c r="AZ57" s="3">
        <v>0.87</v>
      </c>
      <c r="BB57" s="3">
        <v>0.88</v>
      </c>
      <c r="BD57" s="3">
        <v>0.89</v>
      </c>
      <c r="BF57" s="3">
        <v>0.9</v>
      </c>
      <c r="BH57" s="3">
        <v>0.91</v>
      </c>
      <c r="BJ57" s="3">
        <v>0.92</v>
      </c>
      <c r="BL57" s="3">
        <v>0.93</v>
      </c>
      <c r="BN57" s="3">
        <v>0.94</v>
      </c>
      <c r="BP57" s="3">
        <v>0.95</v>
      </c>
      <c r="BR57" s="3">
        <v>0.96</v>
      </c>
      <c r="BT57" s="3">
        <v>0.97</v>
      </c>
      <c r="BV57" s="3">
        <v>0.98</v>
      </c>
      <c r="BX57" s="3">
        <v>0.99</v>
      </c>
      <c r="BZ57" s="3">
        <v>0.999</v>
      </c>
      <c r="CB57" s="3">
        <v>1</v>
      </c>
      <c r="CH57" s="3">
        <v>0.5</v>
      </c>
      <c r="CJ57" s="3">
        <v>0.75</v>
      </c>
      <c r="CL57" s="3">
        <v>0.8</v>
      </c>
      <c r="CN57" s="3">
        <v>0.81</v>
      </c>
      <c r="CP57" s="3">
        <v>0.82</v>
      </c>
      <c r="CR57" s="3">
        <v>0.83</v>
      </c>
      <c r="CT57" s="3">
        <v>0.84</v>
      </c>
      <c r="CV57" s="3">
        <v>0.85</v>
      </c>
      <c r="CX57" s="3">
        <v>0.86</v>
      </c>
      <c r="CZ57" s="3">
        <v>0.87</v>
      </c>
      <c r="DB57" s="3">
        <v>0.88</v>
      </c>
      <c r="DD57" s="3">
        <v>0.89</v>
      </c>
      <c r="DF57" s="3">
        <v>0.9</v>
      </c>
      <c r="DH57" s="3">
        <v>0.91</v>
      </c>
      <c r="DJ57" s="3">
        <v>0.92</v>
      </c>
      <c r="DL57" s="3">
        <v>0.93</v>
      </c>
      <c r="DN57" s="3">
        <v>0.94</v>
      </c>
      <c r="DP57" s="3">
        <v>0.95</v>
      </c>
      <c r="DR57" s="3">
        <v>0.96</v>
      </c>
      <c r="DT57" s="3">
        <v>0.97</v>
      </c>
      <c r="DV57" s="3">
        <v>0.98</v>
      </c>
      <c r="DX57" s="3">
        <v>0.99</v>
      </c>
      <c r="DZ57" s="3">
        <v>0.999</v>
      </c>
      <c r="EB57" s="3">
        <v>1</v>
      </c>
      <c r="EH57" s="3">
        <v>0.5</v>
      </c>
      <c r="EI57" s="3">
        <v>0.75</v>
      </c>
      <c r="EJ57" s="3">
        <v>0.8</v>
      </c>
      <c r="EK57" s="3">
        <v>0.81</v>
      </c>
      <c r="EL57" s="3">
        <v>0.82</v>
      </c>
      <c r="EM57" s="3">
        <v>0.83</v>
      </c>
      <c r="EN57" s="3">
        <v>0.84</v>
      </c>
      <c r="EO57" s="3">
        <v>0.85</v>
      </c>
      <c r="EP57" s="3">
        <v>0.86</v>
      </c>
      <c r="EQ57" s="3">
        <v>0.87</v>
      </c>
      <c r="ER57" s="3">
        <v>0.88</v>
      </c>
      <c r="ES57" s="3">
        <v>0.89</v>
      </c>
      <c r="ET57" s="3">
        <v>0.9</v>
      </c>
      <c r="EU57" s="3">
        <v>0.91</v>
      </c>
      <c r="EV57" s="3">
        <v>0.92</v>
      </c>
      <c r="EW57" s="3">
        <v>0.93</v>
      </c>
      <c r="EX57" s="3">
        <v>0.94</v>
      </c>
      <c r="EY57" s="3">
        <v>0.95</v>
      </c>
      <c r="EZ57" s="3">
        <v>0.96</v>
      </c>
      <c r="FA57" s="3">
        <v>0.97</v>
      </c>
      <c r="FB57" s="3">
        <v>0.98</v>
      </c>
      <c r="FC57" s="3">
        <v>0.99</v>
      </c>
      <c r="FD57" s="3">
        <v>0.999</v>
      </c>
      <c r="FE57" s="3">
        <v>1</v>
      </c>
      <c r="FG57" s="3">
        <v>0.5</v>
      </c>
      <c r="FH57" s="3">
        <v>0.75</v>
      </c>
      <c r="FI57" s="3">
        <v>0.8</v>
      </c>
      <c r="FJ57" s="3">
        <v>0.81</v>
      </c>
      <c r="FK57" s="3">
        <v>0.82</v>
      </c>
      <c r="FL57" s="3">
        <v>0.83</v>
      </c>
      <c r="FM57" s="3">
        <v>0.84</v>
      </c>
      <c r="FN57" s="3">
        <v>0.85</v>
      </c>
      <c r="FO57" s="3">
        <v>0.86</v>
      </c>
      <c r="FP57" s="3">
        <v>0.87</v>
      </c>
      <c r="FQ57" s="3">
        <v>0.88</v>
      </c>
      <c r="FR57" s="3">
        <v>0.89</v>
      </c>
      <c r="FS57" s="3">
        <v>0.9</v>
      </c>
      <c r="FT57" s="3">
        <v>0.91</v>
      </c>
      <c r="FU57" s="3">
        <v>0.92</v>
      </c>
      <c r="FV57" s="3">
        <v>0.93</v>
      </c>
      <c r="FW57" s="3">
        <v>0.94</v>
      </c>
      <c r="FX57" s="3">
        <v>0.95</v>
      </c>
      <c r="FY57" s="3">
        <v>0.96</v>
      </c>
      <c r="FZ57" s="3">
        <v>0.97</v>
      </c>
      <c r="GA57" s="3">
        <v>0.98</v>
      </c>
      <c r="GB57" s="3">
        <v>0.99</v>
      </c>
      <c r="GC57" s="3">
        <v>0.999</v>
      </c>
      <c r="GD57" s="3">
        <v>1</v>
      </c>
      <c r="GF57" s="3">
        <v>0.5</v>
      </c>
      <c r="GG57" s="3">
        <v>0.75</v>
      </c>
      <c r="GH57" s="3">
        <v>0.8</v>
      </c>
      <c r="GI57" s="3">
        <v>0.81</v>
      </c>
      <c r="GJ57" s="3">
        <v>0.82</v>
      </c>
      <c r="GK57" s="3">
        <v>0.83</v>
      </c>
      <c r="GL57" s="3">
        <v>0.84</v>
      </c>
      <c r="GM57" s="3">
        <v>0.85</v>
      </c>
      <c r="GN57" s="3">
        <v>0.86</v>
      </c>
      <c r="GO57" s="3">
        <v>0.87</v>
      </c>
      <c r="GP57" s="3">
        <v>0.88</v>
      </c>
      <c r="GQ57" s="3">
        <v>0.89</v>
      </c>
      <c r="GR57" s="3">
        <v>0.9</v>
      </c>
      <c r="GS57" s="3">
        <v>0.91</v>
      </c>
      <c r="GT57" s="3">
        <v>0.92</v>
      </c>
      <c r="GU57" s="3">
        <v>0.93</v>
      </c>
      <c r="GV57" s="3">
        <v>0.94</v>
      </c>
      <c r="GW57" s="3">
        <v>0.95</v>
      </c>
      <c r="GX57" s="3">
        <v>0.96</v>
      </c>
      <c r="GY57" s="3">
        <v>0.97</v>
      </c>
      <c r="GZ57" s="3">
        <v>0.98</v>
      </c>
      <c r="HA57" s="3">
        <v>0.99</v>
      </c>
      <c r="HB57" s="3">
        <v>0.999</v>
      </c>
      <c r="HC57" s="3">
        <v>1</v>
      </c>
    </row>
    <row r="58" spans="1:238" thickBot="1">
      <c r="A58" s="3" t="s">
        <v>30</v>
      </c>
      <c r="B58" s="3" t="s">
        <v>31</v>
      </c>
      <c r="C58" s="3" t="s">
        <v>32</v>
      </c>
      <c r="D58" s="1" t="s">
        <v>33</v>
      </c>
      <c r="E58"/>
      <c r="F58" s="1" t="s">
        <v>47</v>
      </c>
      <c r="G58" s="1" t="s">
        <v>48</v>
      </c>
      <c r="H58" s="1"/>
      <c r="I58" s="1"/>
      <c r="K58" s="3" t="s">
        <v>31</v>
      </c>
      <c r="L58" s="3" t="s">
        <v>32</v>
      </c>
      <c r="M58" s="3" t="s">
        <v>33</v>
      </c>
      <c r="P58" s="3" t="s">
        <v>31</v>
      </c>
      <c r="Q58" s="3" t="s">
        <v>32</v>
      </c>
      <c r="R58" s="1" t="s">
        <v>33</v>
      </c>
      <c r="S58" s="1"/>
      <c r="T58" s="1" t="s">
        <v>47</v>
      </c>
      <c r="U58" s="1" t="s">
        <v>48</v>
      </c>
      <c r="V58" s="1"/>
      <c r="W58" s="1"/>
      <c r="Z58" s="3" t="s">
        <v>31</v>
      </c>
      <c r="AA58" s="3" t="s">
        <v>32</v>
      </c>
      <c r="AB58" s="1"/>
      <c r="AC58" s="5"/>
      <c r="AD58" s="5"/>
      <c r="AH58" s="3" t="s">
        <v>31</v>
      </c>
      <c r="AI58" s="3" t="s">
        <v>32</v>
      </c>
      <c r="AJ58" s="3" t="s">
        <v>31</v>
      </c>
      <c r="AK58" s="3" t="s">
        <v>32</v>
      </c>
      <c r="AL58" s="3" t="s">
        <v>31</v>
      </c>
      <c r="AM58" s="3" t="s">
        <v>32</v>
      </c>
      <c r="AN58" s="3" t="s">
        <v>31</v>
      </c>
      <c r="AO58" s="3" t="s">
        <v>32</v>
      </c>
      <c r="AP58" s="3" t="s">
        <v>31</v>
      </c>
      <c r="AQ58" s="3" t="s">
        <v>32</v>
      </c>
      <c r="AR58" s="3" t="s">
        <v>31</v>
      </c>
      <c r="AS58" s="3" t="s">
        <v>32</v>
      </c>
      <c r="AT58" s="3" t="s">
        <v>31</v>
      </c>
      <c r="AU58" s="3" t="s">
        <v>32</v>
      </c>
      <c r="AV58" s="3" t="s">
        <v>31</v>
      </c>
      <c r="AW58" s="3" t="s">
        <v>32</v>
      </c>
      <c r="AX58" s="3" t="s">
        <v>31</v>
      </c>
      <c r="AY58" s="3" t="s">
        <v>32</v>
      </c>
      <c r="AZ58" s="3" t="s">
        <v>31</v>
      </c>
      <c r="BA58" s="3" t="s">
        <v>32</v>
      </c>
      <c r="BB58" s="3" t="s">
        <v>31</v>
      </c>
      <c r="BC58" s="3" t="s">
        <v>32</v>
      </c>
      <c r="BD58" s="3" t="s">
        <v>31</v>
      </c>
      <c r="BE58" s="3" t="s">
        <v>32</v>
      </c>
      <c r="BF58" s="3" t="s">
        <v>31</v>
      </c>
      <c r="BG58" s="3" t="s">
        <v>32</v>
      </c>
      <c r="BH58" s="3" t="s">
        <v>31</v>
      </c>
      <c r="BI58" s="3" t="s">
        <v>32</v>
      </c>
      <c r="BJ58" s="3" t="s">
        <v>31</v>
      </c>
      <c r="BK58" s="3" t="s">
        <v>32</v>
      </c>
      <c r="BL58" s="3" t="s">
        <v>31</v>
      </c>
      <c r="BM58" s="3" t="s">
        <v>32</v>
      </c>
      <c r="BN58" s="3" t="s">
        <v>31</v>
      </c>
      <c r="BO58" s="3" t="s">
        <v>32</v>
      </c>
      <c r="BP58" s="3" t="s">
        <v>31</v>
      </c>
      <c r="BQ58" s="3" t="s">
        <v>32</v>
      </c>
      <c r="BR58" s="3" t="s">
        <v>31</v>
      </c>
      <c r="BS58" s="3" t="s">
        <v>32</v>
      </c>
      <c r="BT58" s="3" t="s">
        <v>31</v>
      </c>
      <c r="BU58" s="3" t="s">
        <v>32</v>
      </c>
      <c r="BV58" s="3" t="s">
        <v>31</v>
      </c>
      <c r="BW58" s="3" t="s">
        <v>32</v>
      </c>
      <c r="BX58" s="3" t="s">
        <v>31</v>
      </c>
      <c r="BY58" s="3" t="s">
        <v>32</v>
      </c>
      <c r="BZ58" s="3" t="s">
        <v>31</v>
      </c>
      <c r="CA58" s="3" t="s">
        <v>32</v>
      </c>
      <c r="CB58" s="3" t="s">
        <v>31</v>
      </c>
      <c r="CC58" s="3" t="s">
        <v>32</v>
      </c>
      <c r="CH58" s="3" t="s">
        <v>31</v>
      </c>
      <c r="CI58" s="3" t="s">
        <v>32</v>
      </c>
      <c r="CJ58" s="3" t="s">
        <v>31</v>
      </c>
      <c r="CK58" s="3" t="s">
        <v>32</v>
      </c>
      <c r="CL58" s="3" t="s">
        <v>31</v>
      </c>
      <c r="CM58" s="3" t="s">
        <v>32</v>
      </c>
      <c r="CN58" s="3" t="s">
        <v>31</v>
      </c>
      <c r="CO58" s="3" t="s">
        <v>32</v>
      </c>
      <c r="CP58" s="3" t="s">
        <v>31</v>
      </c>
      <c r="CQ58" s="3" t="s">
        <v>32</v>
      </c>
      <c r="CR58" s="3" t="s">
        <v>31</v>
      </c>
      <c r="CS58" s="3" t="s">
        <v>32</v>
      </c>
      <c r="CT58" s="3" t="s">
        <v>31</v>
      </c>
      <c r="CU58" s="3" t="s">
        <v>32</v>
      </c>
      <c r="CV58" s="3" t="s">
        <v>31</v>
      </c>
      <c r="CW58" s="3" t="s">
        <v>32</v>
      </c>
      <c r="CX58" s="3" t="s">
        <v>31</v>
      </c>
      <c r="CY58" s="3" t="s">
        <v>32</v>
      </c>
      <c r="CZ58" s="3" t="s">
        <v>31</v>
      </c>
      <c r="DA58" s="3" t="s">
        <v>32</v>
      </c>
      <c r="DB58" s="3" t="s">
        <v>31</v>
      </c>
      <c r="DC58" s="3" t="s">
        <v>32</v>
      </c>
      <c r="DD58" s="3" t="s">
        <v>31</v>
      </c>
      <c r="DE58" s="3" t="s">
        <v>32</v>
      </c>
      <c r="DF58" s="3" t="s">
        <v>31</v>
      </c>
      <c r="DG58" s="3" t="s">
        <v>32</v>
      </c>
      <c r="DH58" s="3" t="s">
        <v>31</v>
      </c>
      <c r="DI58" s="3" t="s">
        <v>32</v>
      </c>
      <c r="DJ58" s="3" t="s">
        <v>31</v>
      </c>
      <c r="DK58" s="3" t="s">
        <v>32</v>
      </c>
      <c r="DL58" s="3" t="s">
        <v>31</v>
      </c>
      <c r="DM58" s="3" t="s">
        <v>32</v>
      </c>
      <c r="DN58" s="3" t="s">
        <v>31</v>
      </c>
      <c r="DO58" s="3" t="s">
        <v>32</v>
      </c>
      <c r="DP58" s="1" t="s">
        <v>33</v>
      </c>
      <c r="DQ58" s="5"/>
      <c r="DR58" s="5"/>
      <c r="DS58" s="3" t="s">
        <v>32</v>
      </c>
      <c r="DT58" s="3" t="s">
        <v>31</v>
      </c>
      <c r="DU58" s="3" t="s">
        <v>32</v>
      </c>
      <c r="DV58" s="3" t="s">
        <v>31</v>
      </c>
      <c r="DW58" s="3" t="s">
        <v>32</v>
      </c>
      <c r="DX58" s="3" t="s">
        <v>31</v>
      </c>
      <c r="DY58" s="3" t="s">
        <v>32</v>
      </c>
      <c r="DZ58" s="3" t="s">
        <v>31</v>
      </c>
      <c r="EA58" s="3" t="s">
        <v>32</v>
      </c>
      <c r="EB58" s="3" t="s">
        <v>31</v>
      </c>
      <c r="EC58" s="3" t="s">
        <v>32</v>
      </c>
      <c r="EH58" s="3" t="s">
        <v>31</v>
      </c>
      <c r="EI58" s="3" t="s">
        <v>31</v>
      </c>
      <c r="EJ58" s="3" t="s">
        <v>31</v>
      </c>
      <c r="EK58" s="3" t="s">
        <v>31</v>
      </c>
      <c r="EL58" s="3" t="s">
        <v>31</v>
      </c>
      <c r="EM58" s="3" t="s">
        <v>31</v>
      </c>
      <c r="EN58" s="3" t="s">
        <v>31</v>
      </c>
      <c r="EO58" s="3" t="s">
        <v>31</v>
      </c>
      <c r="EP58" s="3" t="s">
        <v>31</v>
      </c>
      <c r="EQ58" s="3" t="s">
        <v>31</v>
      </c>
      <c r="ER58" s="3" t="s">
        <v>31</v>
      </c>
      <c r="ES58" s="3" t="s">
        <v>31</v>
      </c>
      <c r="ET58" s="3" t="s">
        <v>31</v>
      </c>
      <c r="EU58" s="3" t="s">
        <v>31</v>
      </c>
      <c r="EV58" s="3" t="s">
        <v>31</v>
      </c>
      <c r="EW58" s="3" t="s">
        <v>31</v>
      </c>
      <c r="EX58" s="3" t="s">
        <v>31</v>
      </c>
      <c r="EY58" s="3" t="s">
        <v>31</v>
      </c>
      <c r="EZ58" s="3" t="s">
        <v>31</v>
      </c>
      <c r="FA58" s="3" t="s">
        <v>31</v>
      </c>
      <c r="FB58" s="3" t="s">
        <v>31</v>
      </c>
      <c r="FC58" s="3" t="s">
        <v>31</v>
      </c>
      <c r="FD58" s="3" t="s">
        <v>31</v>
      </c>
      <c r="FE58" s="3" t="s">
        <v>31</v>
      </c>
      <c r="HM58" s="1"/>
      <c r="HN58" s="5"/>
      <c r="HO58" s="5"/>
      <c r="HR58" s="1" t="s">
        <v>33</v>
      </c>
      <c r="HS58" s="5"/>
      <c r="HT58" s="5"/>
      <c r="HU58" s="5"/>
    </row>
    <row r="59" spans="1:238" thickBot="1">
      <c r="A59" s="3">
        <v>5</v>
      </c>
      <c r="B59" s="3">
        <v>43538.04</v>
      </c>
      <c r="C59" s="3">
        <v>1895683219</v>
      </c>
      <c r="D59" s="2">
        <f>C59-B59*B59</f>
        <v>122291.95840001106</v>
      </c>
      <c r="E59" s="2">
        <f t="shared" ref="E59:E78" si="44">B59/(K59*A59)</f>
        <v>0.8707608</v>
      </c>
      <c r="F59" s="2">
        <f t="shared" ref="F59" si="45">B59-2.68*SQRT(D59)/SQRT(100)</f>
        <v>43444.319684058777</v>
      </c>
      <c r="G59" s="2">
        <f t="shared" ref="G59" si="46">B59+2.68*SQRT(D59)/SQRT(100)</f>
        <v>43631.760315941225</v>
      </c>
      <c r="H59" s="2">
        <f>F59/(K59*A59)</f>
        <v>0.8688863936811756</v>
      </c>
      <c r="I59" s="2">
        <f>G59/(A59*K59)</f>
        <v>0.87263520631882452</v>
      </c>
      <c r="K59" s="3">
        <v>10000</v>
      </c>
      <c r="L59" s="3">
        <v>100000000</v>
      </c>
      <c r="N59" s="3">
        <v>0</v>
      </c>
      <c r="O59" s="3">
        <v>0</v>
      </c>
      <c r="P59" s="3">
        <v>655.16999999999996</v>
      </c>
      <c r="Q59" s="3">
        <v>443877.71</v>
      </c>
      <c r="R59" s="2">
        <f>Q59-P59*P59</f>
        <v>14629.981100000092</v>
      </c>
      <c r="S59" s="2">
        <f>P59/K59</f>
        <v>6.5516999999999992E-2</v>
      </c>
      <c r="T59" s="2">
        <f t="shared" ref="T59:T77" si="47">P59-2.68*SQRT(R59)/SQRT(100)</f>
        <v>622.75420504558917</v>
      </c>
      <c r="U59" s="2">
        <f t="shared" ref="U59:U77" si="48">P59+2.68*SQRT(R59)/SQRT(100)</f>
        <v>687.58579495441074</v>
      </c>
      <c r="V59" s="2">
        <f t="shared" ref="V59" si="49">X59/K59</f>
        <v>1.4419999999999999E-3</v>
      </c>
      <c r="W59" s="2">
        <f t="shared" ref="W59" si="50">1-Y59/(K59*A59)</f>
        <v>0.87086079999999999</v>
      </c>
      <c r="X59" s="3">
        <v>14.42</v>
      </c>
      <c r="Y59" s="3">
        <v>6456.96</v>
      </c>
      <c r="Z59" s="3">
        <v>2853.85</v>
      </c>
      <c r="AA59" s="3">
        <v>8367179.3099999996</v>
      </c>
      <c r="AB59" s="2"/>
      <c r="AC59" s="5"/>
      <c r="AD59" s="5"/>
      <c r="AF59" s="3">
        <v>6.5215779999999999</v>
      </c>
      <c r="AG59" s="7">
        <v>7.8703703703703702E-5</v>
      </c>
      <c r="AH59" s="3">
        <v>1.1299999999999999</v>
      </c>
      <c r="AI59" s="3">
        <v>1.39</v>
      </c>
      <c r="AJ59" s="3">
        <v>2.73</v>
      </c>
      <c r="AK59" s="3">
        <v>11.83</v>
      </c>
      <c r="AL59" s="3">
        <v>5.24</v>
      </c>
      <c r="AM59" s="3">
        <v>51.96</v>
      </c>
      <c r="AN59" s="3">
        <v>5.8</v>
      </c>
      <c r="AO59" s="3">
        <v>63.94</v>
      </c>
      <c r="AP59" s="3">
        <v>7.09</v>
      </c>
      <c r="AQ59" s="3">
        <v>88.79</v>
      </c>
      <c r="AR59" s="3">
        <v>8.3800000000000008</v>
      </c>
      <c r="AS59" s="3">
        <v>124.78</v>
      </c>
      <c r="AT59" s="3">
        <v>18.670000000000002</v>
      </c>
      <c r="AU59" s="3">
        <v>6468.45</v>
      </c>
      <c r="AV59" s="3">
        <v>21.03</v>
      </c>
      <c r="AW59" s="3">
        <v>6559.95</v>
      </c>
      <c r="AX59" s="3">
        <v>25.08</v>
      </c>
      <c r="AY59" s="3">
        <v>6759.68</v>
      </c>
      <c r="AZ59" s="3">
        <v>43.41</v>
      </c>
      <c r="BA59" s="3">
        <v>19111.509999999998</v>
      </c>
      <c r="BB59" s="3">
        <v>71.12</v>
      </c>
      <c r="BC59" s="3">
        <v>34984.6</v>
      </c>
      <c r="BD59" s="3">
        <v>108.46</v>
      </c>
      <c r="BE59" s="3">
        <v>61998.26</v>
      </c>
      <c r="BF59" s="3">
        <v>158.81</v>
      </c>
      <c r="BG59" s="3">
        <v>125953.11</v>
      </c>
      <c r="BH59" s="3">
        <v>212.65</v>
      </c>
      <c r="BI59" s="3">
        <v>178621.77</v>
      </c>
      <c r="BJ59" s="3">
        <v>342.68</v>
      </c>
      <c r="BK59" s="3">
        <v>359225.59999999998</v>
      </c>
      <c r="BL59" s="3">
        <v>727.68</v>
      </c>
      <c r="BM59" s="3">
        <v>1345252.36</v>
      </c>
      <c r="BN59" s="3">
        <v>2691.0526319999999</v>
      </c>
      <c r="BO59" s="3">
        <v>13225661.560000001</v>
      </c>
      <c r="CH59" s="3">
        <v>2.83</v>
      </c>
      <c r="CI59" s="3">
        <v>12.87</v>
      </c>
      <c r="CJ59" s="3">
        <v>11.43</v>
      </c>
      <c r="CK59" s="3">
        <v>241.93</v>
      </c>
      <c r="CL59" s="3">
        <v>24.14</v>
      </c>
      <c r="CM59" s="3">
        <v>1198.1600000000001</v>
      </c>
      <c r="CN59" s="3">
        <v>26.96</v>
      </c>
      <c r="CO59" s="3">
        <v>1486.08</v>
      </c>
      <c r="CP59" s="3">
        <v>33.49</v>
      </c>
      <c r="CQ59" s="3">
        <v>2090.85</v>
      </c>
      <c r="CR59" s="3">
        <v>39.840000000000003</v>
      </c>
      <c r="CS59" s="3">
        <v>2952.54</v>
      </c>
      <c r="CT59" s="3">
        <v>85.48</v>
      </c>
      <c r="CU59" s="3">
        <v>118767.38</v>
      </c>
      <c r="CV59" s="3">
        <v>97.3</v>
      </c>
      <c r="CW59" s="3">
        <v>120995.4</v>
      </c>
      <c r="CX59" s="3">
        <v>117.61</v>
      </c>
      <c r="CY59" s="3">
        <v>125910.55</v>
      </c>
      <c r="CZ59" s="3">
        <v>196.45</v>
      </c>
      <c r="DA59" s="3">
        <v>340727.69</v>
      </c>
      <c r="DB59" s="3">
        <v>319.17</v>
      </c>
      <c r="DC59" s="3">
        <v>641774.09</v>
      </c>
      <c r="DD59" s="3">
        <v>481.66</v>
      </c>
      <c r="DE59" s="3">
        <v>1141417.1000000001</v>
      </c>
      <c r="DF59" s="3">
        <v>703.46</v>
      </c>
      <c r="DG59" s="3">
        <v>2349761.56</v>
      </c>
      <c r="DH59" s="3">
        <v>941</v>
      </c>
      <c r="DI59" s="3">
        <v>3356483.64</v>
      </c>
      <c r="DJ59" s="3">
        <v>1521.89</v>
      </c>
      <c r="DK59" s="3">
        <v>6881210.6500000004</v>
      </c>
      <c r="DL59" s="3">
        <v>3208.95</v>
      </c>
      <c r="DM59" s="3">
        <v>25794955.530000001</v>
      </c>
      <c r="DN59" s="3">
        <v>11774.56842</v>
      </c>
      <c r="DO59" s="3">
        <v>251538548.09999999</v>
      </c>
      <c r="DP59" s="2">
        <f>DO59-DN59*DN59</f>
        <v>112898086.62273872</v>
      </c>
      <c r="DQ59" s="5">
        <f t="shared" ref="DQ59" si="51">DN59-2.68*SQRT(DP59)/SQRT(FW59)</f>
        <v>8852.9985151297133</v>
      </c>
      <c r="DR59" s="5">
        <f t="shared" ref="DR59" si="52">DN59+2.68*SQRT(DP59)/SQRT(FW59)</f>
        <v>14696.138324870286</v>
      </c>
      <c r="EH59" s="3">
        <v>0.83125926000000006</v>
      </c>
      <c r="EI59" s="3">
        <v>0.90479390000000004</v>
      </c>
      <c r="EJ59" s="3">
        <v>0.92271283000000004</v>
      </c>
      <c r="EK59" s="3">
        <v>0.92463689999999998</v>
      </c>
      <c r="EL59" s="3">
        <v>0.92897746000000003</v>
      </c>
      <c r="EM59" s="3">
        <v>0.93377387000000001</v>
      </c>
      <c r="EN59" s="3">
        <v>0.93698588000000005</v>
      </c>
      <c r="EO59" s="3">
        <v>0.93965474999999998</v>
      </c>
      <c r="EP59" s="3">
        <v>0.94367073000000001</v>
      </c>
      <c r="EQ59" s="3">
        <v>0.94761609999999996</v>
      </c>
      <c r="ER59" s="3">
        <v>0.95087319999999997</v>
      </c>
      <c r="ES59" s="3">
        <v>0.95583435000000005</v>
      </c>
      <c r="ET59" s="3">
        <v>0.95864691999999996</v>
      </c>
      <c r="EU59" s="3">
        <v>0.96080003000000003</v>
      </c>
      <c r="EV59" s="3">
        <v>0.96394290000000005</v>
      </c>
      <c r="EW59" s="3">
        <v>0.96719825999999998</v>
      </c>
      <c r="EX59" s="3">
        <v>0.97096864000000005</v>
      </c>
      <c r="FG59" s="3">
        <v>100</v>
      </c>
      <c r="FH59" s="3">
        <v>100</v>
      </c>
      <c r="FI59" s="3">
        <v>100</v>
      </c>
      <c r="FJ59" s="3">
        <v>100</v>
      </c>
      <c r="FK59" s="3">
        <v>100</v>
      </c>
      <c r="FL59" s="3">
        <v>100</v>
      </c>
      <c r="FM59" s="3">
        <v>100</v>
      </c>
      <c r="FN59" s="3">
        <v>100</v>
      </c>
      <c r="FO59" s="3">
        <v>100</v>
      </c>
      <c r="FP59" s="3">
        <v>100</v>
      </c>
      <c r="FQ59" s="3">
        <v>100</v>
      </c>
      <c r="FR59" s="3">
        <v>100</v>
      </c>
      <c r="FS59" s="3">
        <v>100</v>
      </c>
      <c r="FT59" s="3">
        <v>100</v>
      </c>
      <c r="FU59" s="3">
        <v>100</v>
      </c>
      <c r="FV59" s="3">
        <v>100</v>
      </c>
      <c r="FW59" s="3">
        <v>95</v>
      </c>
      <c r="GF59" s="3">
        <v>39280.83</v>
      </c>
      <c r="GG59" s="3">
        <v>22995.48</v>
      </c>
      <c r="GH59" s="3">
        <v>15898.04</v>
      </c>
      <c r="GI59" s="3">
        <v>14444.99</v>
      </c>
      <c r="GJ59" s="3">
        <v>12954.24</v>
      </c>
      <c r="GK59" s="3">
        <v>11419.73</v>
      </c>
      <c r="GL59" s="3">
        <v>9910.31</v>
      </c>
      <c r="GM59" s="3">
        <v>8525.11</v>
      </c>
      <c r="GN59" s="3">
        <v>7220.46</v>
      </c>
      <c r="GO59" s="3">
        <v>5909.84</v>
      </c>
      <c r="GP59" s="3">
        <v>4615.7299999999996</v>
      </c>
      <c r="GQ59" s="3">
        <v>3427.5</v>
      </c>
      <c r="GR59" s="3">
        <v>2458.5700000000002</v>
      </c>
      <c r="GS59" s="3">
        <v>1651.8</v>
      </c>
      <c r="GT59" s="3">
        <v>939.03</v>
      </c>
      <c r="GU59" s="3">
        <v>375.64</v>
      </c>
      <c r="GV59" s="3">
        <v>40.4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2">
        <v>0</v>
      </c>
      <c r="HN59" s="5">
        <v>0</v>
      </c>
      <c r="HO59" s="5"/>
      <c r="HP59" s="3">
        <v>6.7516567700000003</v>
      </c>
      <c r="HQ59" s="3">
        <v>45.586041389999998</v>
      </c>
      <c r="HR59" s="2">
        <f>HQ59-HP59*HP59</f>
        <v>1.1722501131643526E-3</v>
      </c>
      <c r="HS59" s="5">
        <f>HP59-2.68*SQRT(HR59)/SQRT(500)</f>
        <v>6.7475532180720261</v>
      </c>
      <c r="HT59" s="5">
        <f>HP59+2.68*SQRT(HR59)/SQRT(500)</f>
        <v>6.7557603219279745</v>
      </c>
      <c r="HU59" s="5"/>
      <c r="HV59" s="7">
        <v>8.101851851851852E-6</v>
      </c>
      <c r="HW59" s="7">
        <v>8.101851851851852E-6</v>
      </c>
      <c r="HX59" s="7">
        <v>8.101851851851852E-6</v>
      </c>
      <c r="HY59" s="7">
        <v>8.101851851851852E-6</v>
      </c>
      <c r="HZ59" s="7">
        <v>8.101851851851852E-6</v>
      </c>
      <c r="IA59" s="7">
        <v>8.101851851851852E-6</v>
      </c>
      <c r="IB59" s="7">
        <v>8.101851851851852E-6</v>
      </c>
      <c r="IC59" s="3">
        <v>8.101851851851852E-6</v>
      </c>
      <c r="ID59" s="3">
        <v>8.101851851851852E-6</v>
      </c>
    </row>
    <row r="60" spans="1:238" thickBot="1">
      <c r="A60" s="3">
        <v>10</v>
      </c>
      <c r="B60" s="3">
        <v>81153.919999999998</v>
      </c>
      <c r="C60" s="3">
        <v>6587345590</v>
      </c>
      <c r="D60" s="2">
        <f t="shared" ref="D60:D78" si="53">C60-B60*B60</f>
        <v>1386858.633600235</v>
      </c>
      <c r="E60" s="2">
        <f t="shared" si="44"/>
        <v>0.81153920000000002</v>
      </c>
      <c r="F60" s="2">
        <f t="shared" ref="F60:F78" si="54">B60-2.68*SQRT(D60)/SQRT(100)</f>
        <v>80838.309901144297</v>
      </c>
      <c r="G60" s="2">
        <f t="shared" ref="G60:G78" si="55">B60+2.68*SQRT(D60)/SQRT(100)</f>
        <v>81469.530098855699</v>
      </c>
      <c r="H60" s="2">
        <f t="shared" ref="H60:H78" si="56">F60/(K60*A60)</f>
        <v>0.80838309901144301</v>
      </c>
      <c r="I60" s="2">
        <f t="shared" ref="I60:I78" si="57">G60/(A60*K60)</f>
        <v>0.81469530098855703</v>
      </c>
      <c r="K60" s="3">
        <v>10000</v>
      </c>
      <c r="L60" s="3">
        <v>100000000</v>
      </c>
      <c r="N60" s="3">
        <v>0</v>
      </c>
      <c r="O60" s="3">
        <v>0</v>
      </c>
      <c r="P60" s="3">
        <v>1650.39</v>
      </c>
      <c r="Q60" s="3">
        <v>2767901.15</v>
      </c>
      <c r="R60" s="2">
        <f t="shared" ref="R60:R78" si="58">Q60-P60*P60</f>
        <v>44113.997899999376</v>
      </c>
      <c r="S60" s="2">
        <f t="shared" ref="S60:S78" si="59">P60/K60</f>
        <v>0.16503900000000002</v>
      </c>
      <c r="T60" s="2">
        <f t="shared" si="47"/>
        <v>1594.1010687153366</v>
      </c>
      <c r="U60" s="2">
        <f t="shared" si="48"/>
        <v>1706.6789312846636</v>
      </c>
      <c r="V60" s="2">
        <f t="shared" ref="V60:V78" si="60">X60/K60</f>
        <v>5.6399999999999994E-4</v>
      </c>
      <c r="W60" s="2">
        <f t="shared" ref="W60:W78" si="61">1-Y60/(K60*A60)</f>
        <v>0.81163920000000001</v>
      </c>
      <c r="X60" s="3">
        <v>5.64</v>
      </c>
      <c r="Y60" s="3">
        <v>18836.080000000002</v>
      </c>
      <c r="Z60" s="3">
        <v>13214.97</v>
      </c>
      <c r="AA60" s="3">
        <v>177367995.09999999</v>
      </c>
      <c r="AB60" s="2"/>
      <c r="AC60" s="5"/>
      <c r="AD60" s="5"/>
      <c r="AF60" s="3">
        <v>9.5390192000000003</v>
      </c>
      <c r="AG60" s="7">
        <v>1.4004629629629629E-4</v>
      </c>
      <c r="AH60" s="3">
        <v>1.03</v>
      </c>
      <c r="AI60" s="3">
        <v>1.0900000000000001</v>
      </c>
      <c r="AJ60" s="3">
        <v>2.13</v>
      </c>
      <c r="AK60" s="3">
        <v>7.73</v>
      </c>
      <c r="AL60" s="3">
        <v>3.24</v>
      </c>
      <c r="AM60" s="3">
        <v>17.86</v>
      </c>
      <c r="AN60" s="3">
        <v>3.42</v>
      </c>
      <c r="AO60" s="3">
        <v>19.72</v>
      </c>
      <c r="AP60" s="3">
        <v>3.93</v>
      </c>
      <c r="AQ60" s="3">
        <v>29.05</v>
      </c>
      <c r="AR60" s="3">
        <v>4.21</v>
      </c>
      <c r="AS60" s="3">
        <v>32.090000000000003</v>
      </c>
      <c r="AT60" s="3">
        <v>4.9000000000000004</v>
      </c>
      <c r="AU60" s="3">
        <v>41.1</v>
      </c>
      <c r="AV60" s="3">
        <v>6.88</v>
      </c>
      <c r="AW60" s="3">
        <v>84.24</v>
      </c>
      <c r="AX60" s="3">
        <v>7.97</v>
      </c>
      <c r="AY60" s="3">
        <v>111.05</v>
      </c>
      <c r="AZ60" s="3">
        <v>12.37</v>
      </c>
      <c r="BA60" s="3">
        <v>314.51</v>
      </c>
      <c r="BB60" s="3">
        <v>14</v>
      </c>
      <c r="BC60" s="3">
        <v>387.34</v>
      </c>
      <c r="BD60" s="3">
        <v>34.78</v>
      </c>
      <c r="BE60" s="3">
        <v>28202.62</v>
      </c>
      <c r="BF60" s="3">
        <v>54.01</v>
      </c>
      <c r="BG60" s="3">
        <v>45262.77</v>
      </c>
      <c r="BH60" s="3">
        <v>98.95</v>
      </c>
      <c r="BI60" s="3">
        <v>120203.69</v>
      </c>
      <c r="BJ60" s="3">
        <v>158.91</v>
      </c>
      <c r="BK60" s="3">
        <v>202152.99</v>
      </c>
      <c r="BL60" s="3">
        <v>544.6</v>
      </c>
      <c r="BM60" s="3">
        <v>1234266.04</v>
      </c>
      <c r="BN60" s="3">
        <v>2304.030612</v>
      </c>
      <c r="BO60" s="3">
        <v>10259429.300000001</v>
      </c>
      <c r="CH60" s="3">
        <v>3.02</v>
      </c>
      <c r="CI60" s="3">
        <v>14.94</v>
      </c>
      <c r="CJ60" s="3">
        <v>16.22</v>
      </c>
      <c r="CK60" s="3">
        <v>591.58000000000004</v>
      </c>
      <c r="CL60" s="3">
        <v>27.21</v>
      </c>
      <c r="CM60" s="3">
        <v>1480.15</v>
      </c>
      <c r="CN60" s="3">
        <v>28.64</v>
      </c>
      <c r="CO60" s="3">
        <v>1613.2</v>
      </c>
      <c r="CP60" s="3">
        <v>33.85</v>
      </c>
      <c r="CQ60" s="3">
        <v>2510.61</v>
      </c>
      <c r="CR60" s="3">
        <v>36.61</v>
      </c>
      <c r="CS60" s="3">
        <v>2779.69</v>
      </c>
      <c r="CT60" s="3">
        <v>43.88</v>
      </c>
      <c r="CU60" s="3">
        <v>3649.9</v>
      </c>
      <c r="CV60" s="3">
        <v>63.96</v>
      </c>
      <c r="CW60" s="3">
        <v>7785.2</v>
      </c>
      <c r="CX60" s="3">
        <v>74.739999999999995</v>
      </c>
      <c r="CY60" s="3">
        <v>10326.120000000001</v>
      </c>
      <c r="CZ60" s="3">
        <v>118.59</v>
      </c>
      <c r="DA60" s="3">
        <v>30262.11</v>
      </c>
      <c r="DB60" s="3">
        <v>135.21</v>
      </c>
      <c r="DC60" s="3">
        <v>37571.69</v>
      </c>
      <c r="DD60" s="3">
        <v>306.58</v>
      </c>
      <c r="DE60" s="3">
        <v>1750533.16</v>
      </c>
      <c r="DF60" s="3">
        <v>478.21</v>
      </c>
      <c r="DG60" s="3">
        <v>2957992.15</v>
      </c>
      <c r="DH60" s="3">
        <v>848.99</v>
      </c>
      <c r="DI60" s="3">
        <v>7650415.7699999996</v>
      </c>
      <c r="DJ60" s="3">
        <v>1357.46</v>
      </c>
      <c r="DK60" s="3">
        <v>13146897.039999999</v>
      </c>
      <c r="DL60" s="3">
        <v>4526.7299999999996</v>
      </c>
      <c r="DM60" s="3">
        <v>80298119.450000003</v>
      </c>
      <c r="DN60" s="3">
        <v>18792.959180000002</v>
      </c>
      <c r="DO60" s="3">
        <v>672639690.39999998</v>
      </c>
      <c r="DP60" s="2">
        <f t="shared" ref="DP60:DP78" si="62">DO60-DN60*DN60</f>
        <v>319464375.65885365</v>
      </c>
      <c r="DQ60" s="5">
        <f t="shared" ref="DQ60:DQ78" si="63">DN60-2.68*SQRT(DP60)/SQRT(FW60)</f>
        <v>13954.211522266027</v>
      </c>
      <c r="DR60" s="5">
        <f t="shared" ref="DR60:DR78" si="64">DN60+2.68*SQRT(DP60)/SQRT(FW60)</f>
        <v>23631.706837733975</v>
      </c>
      <c r="EH60" s="3">
        <v>0.82832134000000002</v>
      </c>
      <c r="EI60" s="3">
        <v>0.90811655999999996</v>
      </c>
      <c r="EJ60" s="3">
        <v>0.92611162999999996</v>
      </c>
      <c r="EK60" s="3">
        <v>0.92807318999999999</v>
      </c>
      <c r="EL60" s="3">
        <v>0.93065852000000004</v>
      </c>
      <c r="EM60" s="3">
        <v>0.93288870999999995</v>
      </c>
      <c r="EN60" s="3">
        <v>0.93646200999999996</v>
      </c>
      <c r="EO60" s="3">
        <v>0.94161613</v>
      </c>
      <c r="EP60" s="3">
        <v>0.94486566999999999</v>
      </c>
      <c r="EQ60" s="3">
        <v>0.94964338999999998</v>
      </c>
      <c r="ER60" s="3">
        <v>0.95177012000000005</v>
      </c>
      <c r="ES60" s="3">
        <v>0.95425413000000003</v>
      </c>
      <c r="ET60" s="3">
        <v>0.95783481999999998</v>
      </c>
      <c r="EU60" s="3">
        <v>0.96095839000000005</v>
      </c>
      <c r="EV60" s="3">
        <v>0.96322638000000005</v>
      </c>
      <c r="EW60" s="3">
        <v>0.96738431999999996</v>
      </c>
      <c r="EX60" s="3">
        <v>0.97102259000000002</v>
      </c>
      <c r="FG60" s="3">
        <v>100</v>
      </c>
      <c r="FH60" s="3">
        <v>100</v>
      </c>
      <c r="FI60" s="3">
        <v>100</v>
      </c>
      <c r="FJ60" s="3">
        <v>100</v>
      </c>
      <c r="FK60" s="3">
        <v>100</v>
      </c>
      <c r="FL60" s="3">
        <v>100</v>
      </c>
      <c r="FM60" s="3">
        <v>100</v>
      </c>
      <c r="FN60" s="3">
        <v>100</v>
      </c>
      <c r="FO60" s="3">
        <v>100</v>
      </c>
      <c r="FP60" s="3">
        <v>100</v>
      </c>
      <c r="FQ60" s="3">
        <v>100</v>
      </c>
      <c r="FR60" s="3">
        <v>100</v>
      </c>
      <c r="FS60" s="3">
        <v>100</v>
      </c>
      <c r="FT60" s="3">
        <v>100</v>
      </c>
      <c r="FU60" s="3">
        <v>100</v>
      </c>
      <c r="FV60" s="3">
        <v>100</v>
      </c>
      <c r="FW60" s="3">
        <v>98</v>
      </c>
      <c r="GF60" s="3">
        <v>117341.91</v>
      </c>
      <c r="GG60" s="3">
        <v>84006.67</v>
      </c>
      <c r="GH60" s="3">
        <v>63334.27</v>
      </c>
      <c r="GI60" s="3">
        <v>58658.71</v>
      </c>
      <c r="GJ60" s="3">
        <v>53567.66</v>
      </c>
      <c r="GK60" s="3">
        <v>48139.63</v>
      </c>
      <c r="GL60" s="3">
        <v>42548.25</v>
      </c>
      <c r="GM60" s="3">
        <v>37234.769999999997</v>
      </c>
      <c r="GN60" s="3">
        <v>32127.16</v>
      </c>
      <c r="GO60" s="3">
        <v>26730.1</v>
      </c>
      <c r="GP60" s="3">
        <v>21332.48</v>
      </c>
      <c r="GQ60" s="3">
        <v>16215.28</v>
      </c>
      <c r="GR60" s="3">
        <v>11841.17</v>
      </c>
      <c r="GS60" s="3">
        <v>7995.3</v>
      </c>
      <c r="GT60" s="3">
        <v>4556.33</v>
      </c>
      <c r="GU60" s="3">
        <v>1863.34</v>
      </c>
      <c r="GV60" s="3">
        <v>199.45918370000001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2">
        <v>0</v>
      </c>
      <c r="HN60" s="5">
        <v>0</v>
      </c>
      <c r="HO60" s="5"/>
      <c r="HP60" s="3">
        <v>12.264178729999999</v>
      </c>
      <c r="HQ60" s="3">
        <v>150.4755811</v>
      </c>
      <c r="HR60" s="2">
        <f t="shared" ref="HR60:HR78" si="65">HQ60-HP60*HP60</f>
        <v>6.5501178615591016E-2</v>
      </c>
      <c r="HS60" s="5">
        <f>HP60-2.68*SQRT(HR60)/SQRT(500)</f>
        <v>12.233504452003977</v>
      </c>
      <c r="HT60" s="5">
        <f>HP60+2.68*SQRT(HR60)/SQRT(500)</f>
        <v>12.294853007996021</v>
      </c>
      <c r="HU60" s="5"/>
      <c r="HV60" s="7">
        <v>1.3888888888888888E-5</v>
      </c>
      <c r="HW60" s="7">
        <v>1.3888888888888888E-5</v>
      </c>
      <c r="HX60" s="7">
        <v>1.3888888888888888E-5</v>
      </c>
      <c r="HY60" s="7">
        <v>1.3888888888888888E-5</v>
      </c>
      <c r="HZ60" s="7">
        <v>1.3888888888888888E-5</v>
      </c>
      <c r="IA60" s="7">
        <v>1.3888888888888888E-5</v>
      </c>
      <c r="IB60" s="7">
        <v>1.3888888888888888E-5</v>
      </c>
      <c r="IC60" s="3">
        <v>1.3888888888888888E-5</v>
      </c>
      <c r="ID60" s="3">
        <v>1.3888888888888888E-5</v>
      </c>
    </row>
    <row r="61" spans="1:238" thickBot="1">
      <c r="A61" s="3">
        <v>15</v>
      </c>
      <c r="B61" s="3">
        <v>118375.08</v>
      </c>
      <c r="C61" s="3">
        <v>14016735711</v>
      </c>
      <c r="D61" s="2">
        <f t="shared" si="53"/>
        <v>4076145.993598938</v>
      </c>
      <c r="E61" s="2">
        <f t="shared" si="44"/>
        <v>0.78916719999999996</v>
      </c>
      <c r="F61" s="2">
        <f t="shared" si="54"/>
        <v>117834.00227005333</v>
      </c>
      <c r="G61" s="2">
        <f t="shared" si="55"/>
        <v>118916.15772994667</v>
      </c>
      <c r="H61" s="2">
        <f t="shared" si="56"/>
        <v>0.78556001513368889</v>
      </c>
      <c r="I61" s="2">
        <f t="shared" si="57"/>
        <v>0.79277438486631113</v>
      </c>
      <c r="K61" s="3">
        <v>10000</v>
      </c>
      <c r="L61" s="3">
        <v>100000000</v>
      </c>
      <c r="N61" s="3">
        <v>0</v>
      </c>
      <c r="O61" s="3">
        <v>0</v>
      </c>
      <c r="P61" s="3">
        <v>2660.97</v>
      </c>
      <c r="Q61" s="3">
        <v>7208405.4299999997</v>
      </c>
      <c r="R61" s="2">
        <f t="shared" si="58"/>
        <v>127644.08910000045</v>
      </c>
      <c r="S61" s="2">
        <f t="shared" si="59"/>
        <v>0.26609699999999997</v>
      </c>
      <c r="T61" s="2">
        <f t="shared" si="47"/>
        <v>2565.2208012800188</v>
      </c>
      <c r="U61" s="2">
        <f t="shared" si="48"/>
        <v>2756.7191987199808</v>
      </c>
      <c r="V61" s="2">
        <f t="shared" si="60"/>
        <v>3.3599999999999998E-4</v>
      </c>
      <c r="W61" s="2">
        <f t="shared" si="61"/>
        <v>0.78926720000000006</v>
      </c>
      <c r="X61" s="3">
        <v>3.36</v>
      </c>
      <c r="Y61" s="3">
        <v>31609.919999999998</v>
      </c>
      <c r="Z61" s="3">
        <v>30961.51</v>
      </c>
      <c r="AA61" s="3">
        <v>974751621.5</v>
      </c>
      <c r="AB61" s="2"/>
      <c r="AC61" s="5"/>
      <c r="AD61" s="5"/>
      <c r="AF61" s="3">
        <v>10.63826647</v>
      </c>
      <c r="AG61" s="7">
        <v>2.0370370370370369E-4</v>
      </c>
      <c r="AH61" s="3">
        <v>1.01</v>
      </c>
      <c r="AI61" s="3">
        <v>1.03</v>
      </c>
      <c r="AJ61" s="3">
        <v>1.45</v>
      </c>
      <c r="AK61" s="3">
        <v>2.81</v>
      </c>
      <c r="AL61" s="3">
        <v>2.31</v>
      </c>
      <c r="AM61" s="3">
        <v>8.49</v>
      </c>
      <c r="AN61" s="3">
        <v>2.66</v>
      </c>
      <c r="AO61" s="3">
        <v>11.66</v>
      </c>
      <c r="AP61" s="3">
        <v>3.19</v>
      </c>
      <c r="AQ61" s="3">
        <v>17.93</v>
      </c>
      <c r="AR61" s="3">
        <v>3.39</v>
      </c>
      <c r="AS61" s="3">
        <v>19.829999999999998</v>
      </c>
      <c r="AT61" s="3">
        <v>4.1500000000000004</v>
      </c>
      <c r="AU61" s="3">
        <v>30.97</v>
      </c>
      <c r="AV61" s="3">
        <v>4.99</v>
      </c>
      <c r="AW61" s="3">
        <v>46.05</v>
      </c>
      <c r="AX61" s="3">
        <v>5.86</v>
      </c>
      <c r="AY61" s="3">
        <v>64.900000000000006</v>
      </c>
      <c r="AZ61" s="3">
        <v>7.02</v>
      </c>
      <c r="BA61" s="3">
        <v>95.86</v>
      </c>
      <c r="BB61" s="3">
        <v>9</v>
      </c>
      <c r="BC61" s="3">
        <v>148.02000000000001</v>
      </c>
      <c r="BD61" s="3">
        <v>12.25</v>
      </c>
      <c r="BE61" s="3">
        <v>269.37</v>
      </c>
      <c r="BF61" s="3">
        <v>16.72</v>
      </c>
      <c r="BG61" s="3">
        <v>494.18</v>
      </c>
      <c r="BH61" s="3">
        <v>22.59</v>
      </c>
      <c r="BI61" s="3">
        <v>843.35</v>
      </c>
      <c r="BJ61" s="3">
        <v>112.52</v>
      </c>
      <c r="BK61" s="3">
        <v>207878.96</v>
      </c>
      <c r="BL61" s="3">
        <v>188.74</v>
      </c>
      <c r="BM61" s="3">
        <v>366393.8</v>
      </c>
      <c r="BN61" s="3">
        <v>1240.6875</v>
      </c>
      <c r="BO61" s="3">
        <v>5291687.7290000003</v>
      </c>
      <c r="CH61" s="3">
        <v>3.09</v>
      </c>
      <c r="CI61" s="3">
        <v>17.61</v>
      </c>
      <c r="CJ61" s="3">
        <v>13.47</v>
      </c>
      <c r="CK61" s="3">
        <v>363.67</v>
      </c>
      <c r="CL61" s="3">
        <v>26.44</v>
      </c>
      <c r="CM61" s="3">
        <v>1417.12</v>
      </c>
      <c r="CN61" s="3">
        <v>32.01</v>
      </c>
      <c r="CO61" s="3">
        <v>2062.59</v>
      </c>
      <c r="CP61" s="3">
        <v>40.11</v>
      </c>
      <c r="CQ61" s="3">
        <v>3359.95</v>
      </c>
      <c r="CR61" s="3">
        <v>43.46</v>
      </c>
      <c r="CS61" s="3">
        <v>3779.8</v>
      </c>
      <c r="CT61" s="3">
        <v>54.7</v>
      </c>
      <c r="CU61" s="3">
        <v>6046.7</v>
      </c>
      <c r="CV61" s="3">
        <v>67.400000000000006</v>
      </c>
      <c r="CW61" s="3">
        <v>9280.2000000000007</v>
      </c>
      <c r="CX61" s="3">
        <v>80.599999999999994</v>
      </c>
      <c r="CY61" s="3">
        <v>13334.8</v>
      </c>
      <c r="CZ61" s="3">
        <v>97.85</v>
      </c>
      <c r="DA61" s="3">
        <v>20006.47</v>
      </c>
      <c r="DB61" s="3">
        <v>127.56</v>
      </c>
      <c r="DC61" s="3">
        <v>31391.02</v>
      </c>
      <c r="DD61" s="3">
        <v>176.09</v>
      </c>
      <c r="DE61" s="3">
        <v>57919.83</v>
      </c>
      <c r="DF61" s="3">
        <v>243.1</v>
      </c>
      <c r="DG61" s="3">
        <v>107358.34</v>
      </c>
      <c r="DH61" s="3">
        <v>331.95</v>
      </c>
      <c r="DI61" s="3">
        <v>185323.07</v>
      </c>
      <c r="DJ61" s="3">
        <v>1427.47</v>
      </c>
      <c r="DK61" s="3">
        <v>28838901.489999998</v>
      </c>
      <c r="DL61" s="3">
        <v>2378.2800000000002</v>
      </c>
      <c r="DM61" s="3">
        <v>50346583.960000001</v>
      </c>
      <c r="DN61" s="3">
        <v>14824.90625</v>
      </c>
      <c r="DO61" s="3">
        <v>714927731.79999995</v>
      </c>
      <c r="DP61" s="2">
        <f t="shared" si="62"/>
        <v>495149886.47871089</v>
      </c>
      <c r="DQ61" s="5">
        <f t="shared" si="63"/>
        <v>8738.4077486680908</v>
      </c>
      <c r="DR61" s="5">
        <f t="shared" si="64"/>
        <v>20911.404751331909</v>
      </c>
      <c r="EH61" s="3">
        <v>0.83048054000000004</v>
      </c>
      <c r="EI61" s="3">
        <v>0.90402654000000005</v>
      </c>
      <c r="EJ61" s="3">
        <v>0.92150447999999996</v>
      </c>
      <c r="EK61" s="3">
        <v>0.92578115000000005</v>
      </c>
      <c r="EL61" s="3">
        <v>0.93070275000000002</v>
      </c>
      <c r="EM61" s="3">
        <v>0.93394920999999997</v>
      </c>
      <c r="EN61" s="3">
        <v>0.93670279000000001</v>
      </c>
      <c r="EO61" s="3">
        <v>0.94018796999999998</v>
      </c>
      <c r="EP61" s="3">
        <v>0.94367946000000003</v>
      </c>
      <c r="EQ61" s="3">
        <v>0.94699279999999997</v>
      </c>
      <c r="ER61" s="3">
        <v>0.95093496</v>
      </c>
      <c r="ES61" s="3">
        <v>0.95398371999999998</v>
      </c>
      <c r="ET61" s="3">
        <v>0.95736469000000002</v>
      </c>
      <c r="EU61" s="3">
        <v>0.96077252000000002</v>
      </c>
      <c r="EV61" s="3">
        <v>0.96405454999999995</v>
      </c>
      <c r="EW61" s="3">
        <v>0.96733800999999997</v>
      </c>
      <c r="EX61" s="3">
        <v>0.97084979000000005</v>
      </c>
      <c r="FG61" s="3">
        <v>100</v>
      </c>
      <c r="FH61" s="3">
        <v>100</v>
      </c>
      <c r="FI61" s="3">
        <v>100</v>
      </c>
      <c r="FJ61" s="3">
        <v>100</v>
      </c>
      <c r="FK61" s="3">
        <v>100</v>
      </c>
      <c r="FL61" s="3">
        <v>100</v>
      </c>
      <c r="FM61" s="3">
        <v>100</v>
      </c>
      <c r="FN61" s="3">
        <v>100</v>
      </c>
      <c r="FO61" s="3">
        <v>100</v>
      </c>
      <c r="FP61" s="3">
        <v>100</v>
      </c>
      <c r="FQ61" s="3">
        <v>100</v>
      </c>
      <c r="FR61" s="3">
        <v>100</v>
      </c>
      <c r="FS61" s="3">
        <v>100</v>
      </c>
      <c r="FT61" s="3">
        <v>100</v>
      </c>
      <c r="FU61" s="3">
        <v>100</v>
      </c>
      <c r="FV61" s="3">
        <v>100</v>
      </c>
      <c r="FW61" s="3">
        <v>96</v>
      </c>
      <c r="GF61" s="3">
        <v>232865.46</v>
      </c>
      <c r="GG61" s="3">
        <v>183774.06</v>
      </c>
      <c r="GH61" s="3">
        <v>146417.26</v>
      </c>
      <c r="GI61" s="3">
        <v>137070.1</v>
      </c>
      <c r="GJ61" s="3">
        <v>126646.14</v>
      </c>
      <c r="GK61" s="3">
        <v>115136.33</v>
      </c>
      <c r="GL61" s="3">
        <v>103166.78</v>
      </c>
      <c r="GM61" s="3">
        <v>91310.06</v>
      </c>
      <c r="GN61" s="3">
        <v>79291.87</v>
      </c>
      <c r="GO61" s="3">
        <v>66659.23</v>
      </c>
      <c r="GP61" s="3">
        <v>53768.89</v>
      </c>
      <c r="GQ61" s="3">
        <v>41181.339999999997</v>
      </c>
      <c r="GR61" s="3">
        <v>29945.360000000001</v>
      </c>
      <c r="GS61" s="3">
        <v>20139.14</v>
      </c>
      <c r="GT61" s="3">
        <v>11319.96</v>
      </c>
      <c r="GU61" s="3">
        <v>4607.21</v>
      </c>
      <c r="GV61" s="3">
        <v>495.36458329999999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2">
        <v>0</v>
      </c>
      <c r="HN61" s="5">
        <v>0</v>
      </c>
      <c r="HO61" s="5"/>
      <c r="HP61" s="3">
        <v>17.615210050000002</v>
      </c>
      <c r="HQ61" s="3">
        <v>310.29932689999998</v>
      </c>
      <c r="HR61" s="2">
        <f t="shared" si="65"/>
        <v>3.7017943789123819E-3</v>
      </c>
      <c r="HS61" s="5">
        <f t="shared" ref="HS61:HS78" si="66">HP61-2.68*SQRT(HR61)/SQRT(500)</f>
        <v>17.607917894221757</v>
      </c>
      <c r="HT61" s="5">
        <f t="shared" ref="HT61:HT78" si="67">HP61+2.68*SQRT(HR61)/SQRT(500)</f>
        <v>17.622502205778247</v>
      </c>
      <c r="HU61" s="5"/>
      <c r="HV61" s="7">
        <v>2.0833333333333333E-5</v>
      </c>
      <c r="HW61" s="7">
        <v>2.0833333333333333E-5</v>
      </c>
      <c r="HX61" s="7">
        <v>2.0833333333333333E-5</v>
      </c>
      <c r="HY61" s="7">
        <v>2.0833333333333333E-5</v>
      </c>
      <c r="HZ61" s="7">
        <v>1.9675925925925925E-5</v>
      </c>
      <c r="IA61" s="7">
        <v>2.0833333333333333E-5</v>
      </c>
      <c r="IB61" s="7">
        <v>2.0833333333333333E-5</v>
      </c>
      <c r="IC61" s="3">
        <v>1.9675925925925925E-5</v>
      </c>
      <c r="ID61" s="3">
        <v>2.0833333333333333E-5</v>
      </c>
    </row>
    <row r="62" spans="1:238" thickBot="1">
      <c r="A62" s="3">
        <v>20</v>
      </c>
      <c r="B62" s="3">
        <v>157226.76</v>
      </c>
      <c r="C62" s="3">
        <v>24732523593</v>
      </c>
      <c r="D62" s="2">
        <f t="shared" si="53"/>
        <v>12269532.902397156</v>
      </c>
      <c r="E62" s="2">
        <f t="shared" si="44"/>
        <v>0.78613379999999999</v>
      </c>
      <c r="F62" s="2">
        <f t="shared" si="54"/>
        <v>156288.01246675063</v>
      </c>
      <c r="G62" s="2">
        <f t="shared" si="55"/>
        <v>158165.50753324939</v>
      </c>
      <c r="H62" s="2">
        <f t="shared" si="56"/>
        <v>0.78144006233375318</v>
      </c>
      <c r="I62" s="2">
        <f t="shared" si="57"/>
        <v>0.79082753766624692</v>
      </c>
      <c r="K62" s="3">
        <v>10000</v>
      </c>
      <c r="L62" s="3">
        <v>100000000</v>
      </c>
      <c r="N62" s="3">
        <v>0</v>
      </c>
      <c r="O62" s="3">
        <v>0</v>
      </c>
      <c r="P62" s="3">
        <v>3597.11</v>
      </c>
      <c r="Q62" s="3">
        <v>13136848.050000001</v>
      </c>
      <c r="R62" s="2">
        <f t="shared" si="58"/>
        <v>197647.6978999991</v>
      </c>
      <c r="S62" s="2">
        <f t="shared" si="59"/>
        <v>0.359711</v>
      </c>
      <c r="T62" s="2">
        <f t="shared" si="47"/>
        <v>3477.9636687347465</v>
      </c>
      <c r="U62" s="2">
        <f t="shared" si="48"/>
        <v>3716.2563312652537</v>
      </c>
      <c r="V62" s="2">
        <f t="shared" si="60"/>
        <v>2.1499999999999999E-4</v>
      </c>
      <c r="W62" s="2">
        <f t="shared" si="61"/>
        <v>0.78623379999999998</v>
      </c>
      <c r="X62" s="3">
        <v>2.15</v>
      </c>
      <c r="Y62" s="3">
        <v>42753.24</v>
      </c>
      <c r="Z62" s="3">
        <v>54966.3</v>
      </c>
      <c r="AA62" s="3">
        <v>3064785071</v>
      </c>
      <c r="AB62" s="2"/>
      <c r="AC62" s="5"/>
      <c r="AD62" s="5"/>
      <c r="AF62" s="3">
        <v>10.79790635</v>
      </c>
      <c r="AG62" s="7">
        <v>2.6851851851851852E-4</v>
      </c>
      <c r="AH62" s="3">
        <v>1</v>
      </c>
      <c r="AI62" s="3">
        <v>1</v>
      </c>
      <c r="AJ62" s="3">
        <v>1.34</v>
      </c>
      <c r="AK62" s="3">
        <v>2.6</v>
      </c>
      <c r="AL62" s="3">
        <v>2.2400000000000002</v>
      </c>
      <c r="AM62" s="3">
        <v>8.7799999999999994</v>
      </c>
      <c r="AN62" s="3">
        <v>2.5299999999999998</v>
      </c>
      <c r="AO62" s="3">
        <v>11.05</v>
      </c>
      <c r="AP62" s="3">
        <v>2.76</v>
      </c>
      <c r="AQ62" s="3">
        <v>13.78</v>
      </c>
      <c r="AR62" s="3">
        <v>2.92</v>
      </c>
      <c r="AS62" s="3">
        <v>14.86</v>
      </c>
      <c r="AT62" s="3">
        <v>3.37</v>
      </c>
      <c r="AU62" s="3">
        <v>20.07</v>
      </c>
      <c r="AV62" s="3">
        <v>4.07</v>
      </c>
      <c r="AW62" s="3">
        <v>32.01</v>
      </c>
      <c r="AX62" s="3">
        <v>4.67</v>
      </c>
      <c r="AY62" s="3">
        <v>43.85</v>
      </c>
      <c r="AZ62" s="3">
        <v>5.64</v>
      </c>
      <c r="BA62" s="3">
        <v>65.66</v>
      </c>
      <c r="BB62" s="3">
        <v>7.24</v>
      </c>
      <c r="BC62" s="3">
        <v>104.48</v>
      </c>
      <c r="BD62" s="3">
        <v>10.199999999999999</v>
      </c>
      <c r="BE62" s="3">
        <v>240.68</v>
      </c>
      <c r="BF62" s="3">
        <v>13.13</v>
      </c>
      <c r="BG62" s="3">
        <v>376.35</v>
      </c>
      <c r="BH62" s="3">
        <v>61.73</v>
      </c>
      <c r="BI62" s="3">
        <v>180466.29</v>
      </c>
      <c r="BJ62" s="3">
        <v>71.569999999999993</v>
      </c>
      <c r="BK62" s="3">
        <v>182668.15</v>
      </c>
      <c r="BL62" s="3">
        <v>197.64</v>
      </c>
      <c r="BM62" s="3">
        <v>822119.2</v>
      </c>
      <c r="BN62" s="3">
        <v>1315.795918</v>
      </c>
      <c r="BO62" s="3">
        <v>5397278.5710000005</v>
      </c>
      <c r="CH62" s="3">
        <v>2.78</v>
      </c>
      <c r="CI62" s="3">
        <v>12.42</v>
      </c>
      <c r="CJ62" s="3">
        <v>15.42</v>
      </c>
      <c r="CK62" s="3">
        <v>615.76</v>
      </c>
      <c r="CL62" s="3">
        <v>33.57</v>
      </c>
      <c r="CM62" s="3">
        <v>2619.65</v>
      </c>
      <c r="CN62" s="3">
        <v>39.369999999999997</v>
      </c>
      <c r="CO62" s="3">
        <v>3461.79</v>
      </c>
      <c r="CP62" s="3">
        <v>44.18</v>
      </c>
      <c r="CQ62" s="3">
        <v>4454.4399999999996</v>
      </c>
      <c r="CR62" s="3">
        <v>47.61</v>
      </c>
      <c r="CS62" s="3">
        <v>4896.63</v>
      </c>
      <c r="CT62" s="3">
        <v>56.65</v>
      </c>
      <c r="CU62" s="3">
        <v>6775.19</v>
      </c>
      <c r="CV62" s="3">
        <v>70.260000000000005</v>
      </c>
      <c r="CW62" s="3">
        <v>11060.98</v>
      </c>
      <c r="CX62" s="3">
        <v>83.34</v>
      </c>
      <c r="CY62" s="3">
        <v>15822.66</v>
      </c>
      <c r="CZ62" s="3">
        <v>102.36</v>
      </c>
      <c r="DA62" s="3">
        <v>23963.360000000001</v>
      </c>
      <c r="DB62" s="3">
        <v>135.34</v>
      </c>
      <c r="DC62" s="3">
        <v>39219.96</v>
      </c>
      <c r="DD62" s="3">
        <v>194.89</v>
      </c>
      <c r="DE62" s="3">
        <v>92505.81</v>
      </c>
      <c r="DF62" s="3">
        <v>253.76</v>
      </c>
      <c r="DG62" s="3">
        <v>146448.68</v>
      </c>
      <c r="DH62" s="3">
        <v>1018.81</v>
      </c>
      <c r="DI62" s="3">
        <v>41356182.270000003</v>
      </c>
      <c r="DJ62" s="3">
        <v>1214.74</v>
      </c>
      <c r="DK62" s="3">
        <v>42077029.259999998</v>
      </c>
      <c r="DL62" s="3">
        <v>3240.16</v>
      </c>
      <c r="DM62" s="3">
        <v>195463447.19999999</v>
      </c>
      <c r="DN62" s="3">
        <v>20761.683669999999</v>
      </c>
      <c r="DO62" s="3">
        <v>1282856795</v>
      </c>
      <c r="DP62" s="2">
        <f t="shared" si="62"/>
        <v>851809286.18685532</v>
      </c>
      <c r="DQ62" s="5">
        <f t="shared" si="63"/>
        <v>12860.485738926205</v>
      </c>
      <c r="DR62" s="5">
        <f t="shared" si="64"/>
        <v>28662.881601073794</v>
      </c>
      <c r="EH62" s="3">
        <v>0.83227859999999998</v>
      </c>
      <c r="EI62" s="3">
        <v>0.90303628000000002</v>
      </c>
      <c r="EJ62" s="3">
        <v>0.92519947000000002</v>
      </c>
      <c r="EK62" s="3">
        <v>0.92862228000000002</v>
      </c>
      <c r="EL62" s="3">
        <v>0.93254815999999996</v>
      </c>
      <c r="EM62" s="3">
        <v>0.93574637000000005</v>
      </c>
      <c r="EN62" s="3">
        <v>0.93866185000000002</v>
      </c>
      <c r="EO62" s="3">
        <v>0.94223206000000004</v>
      </c>
      <c r="EP62" s="3">
        <v>0.94453816999999995</v>
      </c>
      <c r="EQ62" s="3">
        <v>0.94780277000000002</v>
      </c>
      <c r="ER62" s="3">
        <v>0.95091234000000002</v>
      </c>
      <c r="ES62" s="3">
        <v>0.95459238999999996</v>
      </c>
      <c r="ET62" s="3">
        <v>0.95778048999999998</v>
      </c>
      <c r="EU62" s="3">
        <v>0.96118729999999997</v>
      </c>
      <c r="EV62" s="3">
        <v>0.96437866000000005</v>
      </c>
      <c r="EW62" s="3">
        <v>0.96723935999999999</v>
      </c>
      <c r="EX62" s="3">
        <v>0.97087972</v>
      </c>
      <c r="FG62" s="3">
        <v>100</v>
      </c>
      <c r="FH62" s="3">
        <v>100</v>
      </c>
      <c r="FI62" s="3">
        <v>100</v>
      </c>
      <c r="FJ62" s="3">
        <v>100</v>
      </c>
      <c r="FK62" s="3">
        <v>100</v>
      </c>
      <c r="FL62" s="3">
        <v>100</v>
      </c>
      <c r="FM62" s="3">
        <v>100</v>
      </c>
      <c r="FN62" s="3">
        <v>100</v>
      </c>
      <c r="FO62" s="3">
        <v>100</v>
      </c>
      <c r="FP62" s="3">
        <v>100</v>
      </c>
      <c r="FQ62" s="3">
        <v>100</v>
      </c>
      <c r="FR62" s="3">
        <v>100</v>
      </c>
      <c r="FS62" s="3">
        <v>100</v>
      </c>
      <c r="FT62" s="3">
        <v>100</v>
      </c>
      <c r="FU62" s="3">
        <v>100</v>
      </c>
      <c r="FV62" s="3">
        <v>100</v>
      </c>
      <c r="FW62" s="3">
        <v>98</v>
      </c>
      <c r="GF62" s="3">
        <v>387456.53</v>
      </c>
      <c r="GG62" s="3">
        <v>325462.3</v>
      </c>
      <c r="GH62" s="3">
        <v>271124.58</v>
      </c>
      <c r="GI62" s="3">
        <v>256557.77</v>
      </c>
      <c r="GJ62" s="3">
        <v>239904.35</v>
      </c>
      <c r="GK62" s="3">
        <v>220881.85</v>
      </c>
      <c r="GL62" s="3">
        <v>200349.79</v>
      </c>
      <c r="GM62" s="3">
        <v>179560.27</v>
      </c>
      <c r="GN62" s="3">
        <v>157768.76</v>
      </c>
      <c r="GO62" s="3">
        <v>134140.53</v>
      </c>
      <c r="GP62" s="3">
        <v>109067.24</v>
      </c>
      <c r="GQ62" s="3">
        <v>84317.7</v>
      </c>
      <c r="GR62" s="3">
        <v>61857.13</v>
      </c>
      <c r="GS62" s="3">
        <v>41752.730000000003</v>
      </c>
      <c r="GT62" s="3">
        <v>23549.63</v>
      </c>
      <c r="GU62" s="3">
        <v>9265.9500000000007</v>
      </c>
      <c r="GV62" s="3">
        <v>935.35714289999999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2">
        <v>0</v>
      </c>
      <c r="HN62" s="5">
        <v>0</v>
      </c>
      <c r="HO62" s="5"/>
      <c r="HP62" s="3">
        <v>23.008934740000001</v>
      </c>
      <c r="HQ62" s="3">
        <v>529.42093539999996</v>
      </c>
      <c r="HR62" s="2">
        <f t="shared" si="65"/>
        <v>9.8575304210726244E-3</v>
      </c>
      <c r="HS62" s="5">
        <f t="shared" si="66"/>
        <v>22.997035099123377</v>
      </c>
      <c r="HT62" s="5">
        <f t="shared" si="67"/>
        <v>23.020834380876625</v>
      </c>
      <c r="HU62" s="5"/>
      <c r="HV62" s="7">
        <v>2.7777777777777776E-5</v>
      </c>
      <c r="HW62" s="7">
        <v>2.7777777777777776E-5</v>
      </c>
      <c r="HX62" s="7">
        <v>2.5462962962962961E-5</v>
      </c>
      <c r="HY62" s="7">
        <v>2.6620370370370369E-5</v>
      </c>
      <c r="HZ62" s="7">
        <v>2.7777777777777776E-5</v>
      </c>
      <c r="IA62" s="7">
        <v>2.5462962962962961E-5</v>
      </c>
      <c r="IB62" s="7">
        <v>2.6620370370370369E-5</v>
      </c>
      <c r="IC62" s="3">
        <v>2.7777777777777776E-5</v>
      </c>
      <c r="ID62" s="3">
        <v>2.7777777777777776E-5</v>
      </c>
    </row>
    <row r="63" spans="1:238" thickBot="1">
      <c r="A63" s="3">
        <v>25</v>
      </c>
      <c r="B63" s="3">
        <v>193299.71</v>
      </c>
      <c r="C63" s="3">
        <v>37383914552</v>
      </c>
      <c r="D63" s="2">
        <f t="shared" si="53"/>
        <v>19136665.915901184</v>
      </c>
      <c r="E63" s="2">
        <f t="shared" si="44"/>
        <v>0.77319883999999994</v>
      </c>
      <c r="F63" s="2">
        <f t="shared" si="54"/>
        <v>192127.33126736121</v>
      </c>
      <c r="G63" s="2">
        <f t="shared" si="55"/>
        <v>194472.08873263877</v>
      </c>
      <c r="H63" s="2">
        <f t="shared" si="56"/>
        <v>0.7685093250694448</v>
      </c>
      <c r="I63" s="2">
        <f t="shared" si="57"/>
        <v>0.77788835493055508</v>
      </c>
      <c r="K63" s="3">
        <v>10000</v>
      </c>
      <c r="L63" s="3">
        <v>100000000</v>
      </c>
      <c r="N63" s="3">
        <v>0</v>
      </c>
      <c r="O63" s="3">
        <v>0</v>
      </c>
      <c r="P63" s="3">
        <v>4543.5</v>
      </c>
      <c r="Q63" s="3">
        <v>20959869.620000001</v>
      </c>
      <c r="R63" s="2">
        <f t="shared" si="58"/>
        <v>316477.37000000104</v>
      </c>
      <c r="S63" s="2">
        <f t="shared" si="59"/>
        <v>0.45434999999999998</v>
      </c>
      <c r="T63" s="2">
        <f t="shared" si="47"/>
        <v>4392.7330585875006</v>
      </c>
      <c r="U63" s="2">
        <f t="shared" si="48"/>
        <v>4694.2669414124994</v>
      </c>
      <c r="V63" s="2">
        <f t="shared" si="60"/>
        <v>1.8799999999999999E-4</v>
      </c>
      <c r="W63" s="2">
        <f t="shared" si="61"/>
        <v>0.77329884000000004</v>
      </c>
      <c r="X63" s="3">
        <v>1.88</v>
      </c>
      <c r="Y63" s="3">
        <v>56675.29</v>
      </c>
      <c r="Z63" s="3">
        <v>85260.479999999996</v>
      </c>
      <c r="AA63" s="3">
        <v>7377851135</v>
      </c>
      <c r="AB63" s="2"/>
      <c r="AC63" s="5"/>
      <c r="AD63" s="5"/>
      <c r="AF63" s="3">
        <v>11.49461032</v>
      </c>
      <c r="AG63" s="7">
        <v>3.2870370370370367E-4</v>
      </c>
      <c r="AH63" s="3">
        <v>1</v>
      </c>
      <c r="AI63" s="3">
        <v>1</v>
      </c>
      <c r="AJ63" s="3">
        <v>1.1499999999999999</v>
      </c>
      <c r="AK63" s="3">
        <v>1.49</v>
      </c>
      <c r="AL63" s="3">
        <v>1.6</v>
      </c>
      <c r="AM63" s="3">
        <v>3.7</v>
      </c>
      <c r="AN63" s="3">
        <v>1.74</v>
      </c>
      <c r="AO63" s="3">
        <v>4.58</v>
      </c>
      <c r="AP63" s="3">
        <v>1.98</v>
      </c>
      <c r="AQ63" s="3">
        <v>5.9</v>
      </c>
      <c r="AR63" s="3">
        <v>2.09</v>
      </c>
      <c r="AS63" s="3">
        <v>6.61</v>
      </c>
      <c r="AT63" s="3">
        <v>2.2400000000000002</v>
      </c>
      <c r="AU63" s="3">
        <v>7.52</v>
      </c>
      <c r="AV63" s="3">
        <v>2.95</v>
      </c>
      <c r="AW63" s="3">
        <v>15.49</v>
      </c>
      <c r="AX63" s="3">
        <v>3.55</v>
      </c>
      <c r="AY63" s="3">
        <v>21.53</v>
      </c>
      <c r="AZ63" s="3">
        <v>4.67</v>
      </c>
      <c r="BA63" s="3">
        <v>44.31</v>
      </c>
      <c r="BB63" s="3">
        <v>6</v>
      </c>
      <c r="BC63" s="3">
        <v>73.739999999999995</v>
      </c>
      <c r="BD63" s="3">
        <v>8.77</v>
      </c>
      <c r="BE63" s="3">
        <v>167.53</v>
      </c>
      <c r="BF63" s="3">
        <v>11.83</v>
      </c>
      <c r="BG63" s="3">
        <v>270.45</v>
      </c>
      <c r="BH63" s="3">
        <v>14.9</v>
      </c>
      <c r="BI63" s="3">
        <v>426.84</v>
      </c>
      <c r="BJ63" s="3">
        <v>24.39</v>
      </c>
      <c r="BK63" s="3">
        <v>1053.3499999999999</v>
      </c>
      <c r="BL63" s="3">
        <v>43.32</v>
      </c>
      <c r="BM63" s="3">
        <v>2870.92</v>
      </c>
      <c r="BN63" s="3">
        <v>1103.5353540000001</v>
      </c>
      <c r="BO63" s="3">
        <v>5186350.97</v>
      </c>
      <c r="CH63" s="3">
        <v>3.15</v>
      </c>
      <c r="CI63" s="3">
        <v>14.93</v>
      </c>
      <c r="CJ63" s="3">
        <v>13.82</v>
      </c>
      <c r="CK63" s="3">
        <v>358.7</v>
      </c>
      <c r="CL63" s="3">
        <v>26.25</v>
      </c>
      <c r="CM63" s="3">
        <v>1504.35</v>
      </c>
      <c r="CN63" s="3">
        <v>29.47</v>
      </c>
      <c r="CO63" s="3">
        <v>1937.73</v>
      </c>
      <c r="CP63" s="3">
        <v>36.35</v>
      </c>
      <c r="CQ63" s="3">
        <v>2672.41</v>
      </c>
      <c r="CR63" s="3">
        <v>39.270000000000003</v>
      </c>
      <c r="CS63" s="3">
        <v>3053.17</v>
      </c>
      <c r="CT63" s="3">
        <v>43.91</v>
      </c>
      <c r="CU63" s="3">
        <v>3603.47</v>
      </c>
      <c r="CV63" s="3">
        <v>60.76</v>
      </c>
      <c r="CW63" s="3">
        <v>8084.02</v>
      </c>
      <c r="CX63" s="3">
        <v>75.72</v>
      </c>
      <c r="CY63" s="3">
        <v>11531.64</v>
      </c>
      <c r="CZ63" s="3">
        <v>103.64</v>
      </c>
      <c r="DA63" s="3">
        <v>24961.72</v>
      </c>
      <c r="DB63" s="3">
        <v>136.51</v>
      </c>
      <c r="DC63" s="3">
        <v>41953.57</v>
      </c>
      <c r="DD63" s="3">
        <v>205.9</v>
      </c>
      <c r="DE63" s="3">
        <v>99143.82</v>
      </c>
      <c r="DF63" s="3">
        <v>282.73</v>
      </c>
      <c r="DG63" s="3">
        <v>162008.23000000001</v>
      </c>
      <c r="DH63" s="3">
        <v>360.38</v>
      </c>
      <c r="DI63" s="3">
        <v>258392.08</v>
      </c>
      <c r="DJ63" s="3">
        <v>599.30999999999995</v>
      </c>
      <c r="DK63" s="3">
        <v>647256.55000000005</v>
      </c>
      <c r="DL63" s="3">
        <v>1071.24</v>
      </c>
      <c r="DM63" s="3">
        <v>1765736.12</v>
      </c>
      <c r="DN63" s="3">
        <v>21455.14141</v>
      </c>
      <c r="DO63" s="3">
        <v>1861782683</v>
      </c>
      <c r="DP63" s="2">
        <f t="shared" si="62"/>
        <v>1401459590.0769033</v>
      </c>
      <c r="DQ63" s="5">
        <f t="shared" si="63"/>
        <v>11371.730010468313</v>
      </c>
      <c r="DR63" s="5">
        <f t="shared" si="64"/>
        <v>31538.552809531688</v>
      </c>
      <c r="EH63" s="3">
        <v>0.83514394999999997</v>
      </c>
      <c r="EI63" s="3">
        <v>0.91149416000000005</v>
      </c>
      <c r="EJ63" s="3">
        <v>0.92653255999999995</v>
      </c>
      <c r="EK63" s="3">
        <v>0.93046426000000004</v>
      </c>
      <c r="EL63" s="3">
        <v>0.93284944000000003</v>
      </c>
      <c r="EM63" s="3">
        <v>0.93525701999999999</v>
      </c>
      <c r="EN63" s="3">
        <v>0.9380463</v>
      </c>
      <c r="EO63" s="3">
        <v>0.94171110999999996</v>
      </c>
      <c r="EP63" s="3">
        <v>0.94418457</v>
      </c>
      <c r="EQ63" s="3">
        <v>0.94785998999999999</v>
      </c>
      <c r="ER63" s="3">
        <v>0.95086316000000004</v>
      </c>
      <c r="ES63" s="3">
        <v>0.95524889000000002</v>
      </c>
      <c r="ET63" s="3">
        <v>0.959283</v>
      </c>
      <c r="EU63" s="3">
        <v>0.96180067000000002</v>
      </c>
      <c r="EV63" s="3">
        <v>0.96441602999999998</v>
      </c>
      <c r="EW63" s="3">
        <v>0.96753005999999997</v>
      </c>
      <c r="EX63" s="3">
        <v>0.97103364999999997</v>
      </c>
      <c r="FG63" s="3">
        <v>100</v>
      </c>
      <c r="FH63" s="3">
        <v>100</v>
      </c>
      <c r="FI63" s="3">
        <v>100</v>
      </c>
      <c r="FJ63" s="3">
        <v>100</v>
      </c>
      <c r="FK63" s="3">
        <v>100</v>
      </c>
      <c r="FL63" s="3">
        <v>100</v>
      </c>
      <c r="FM63" s="3">
        <v>100</v>
      </c>
      <c r="FN63" s="3">
        <v>100</v>
      </c>
      <c r="FO63" s="3">
        <v>100</v>
      </c>
      <c r="FP63" s="3">
        <v>100</v>
      </c>
      <c r="FQ63" s="3">
        <v>100</v>
      </c>
      <c r="FR63" s="3">
        <v>100</v>
      </c>
      <c r="FS63" s="3">
        <v>100</v>
      </c>
      <c r="FT63" s="3">
        <v>100</v>
      </c>
      <c r="FU63" s="3">
        <v>100</v>
      </c>
      <c r="FV63" s="3">
        <v>100</v>
      </c>
      <c r="FW63" s="3">
        <v>99</v>
      </c>
      <c r="GF63" s="3">
        <v>577824.53</v>
      </c>
      <c r="GG63" s="3">
        <v>503220.81</v>
      </c>
      <c r="GH63" s="3">
        <v>431336.97</v>
      </c>
      <c r="GI63" s="3">
        <v>410814.71</v>
      </c>
      <c r="GJ63" s="3">
        <v>386711.84</v>
      </c>
      <c r="GK63" s="3">
        <v>359013.74</v>
      </c>
      <c r="GL63" s="3">
        <v>328082.14</v>
      </c>
      <c r="GM63" s="3">
        <v>295863.96000000002</v>
      </c>
      <c r="GN63" s="3">
        <v>261511.67999999999</v>
      </c>
      <c r="GO63" s="3">
        <v>223444.34</v>
      </c>
      <c r="GP63" s="3">
        <v>182886.85</v>
      </c>
      <c r="GQ63" s="3">
        <v>142409.42000000001</v>
      </c>
      <c r="GR63" s="3">
        <v>106252.45</v>
      </c>
      <c r="GS63" s="3">
        <v>72838.820000000007</v>
      </c>
      <c r="GT63" s="3">
        <v>41528.39</v>
      </c>
      <c r="GU63" s="3">
        <v>16518.7</v>
      </c>
      <c r="GV63" s="3">
        <v>1740.2222220000001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2">
        <v>0</v>
      </c>
      <c r="HN63" s="5">
        <v>0</v>
      </c>
      <c r="HO63" s="5"/>
      <c r="HP63" s="3">
        <v>28.395943819999999</v>
      </c>
      <c r="HQ63" s="3">
        <v>806.34511039999995</v>
      </c>
      <c r="HR63" s="2">
        <f t="shared" si="65"/>
        <v>1.5484971403793679E-2</v>
      </c>
      <c r="HS63" s="5">
        <f t="shared" si="66"/>
        <v>28.381029447159641</v>
      </c>
      <c r="HT63" s="5">
        <f t="shared" si="67"/>
        <v>28.410858192840358</v>
      </c>
      <c r="HU63" s="5"/>
      <c r="HV63" s="7">
        <v>3.4722222222222222E-5</v>
      </c>
      <c r="HW63" s="7">
        <v>3.3564814814814815E-5</v>
      </c>
      <c r="HX63" s="7">
        <v>3.3564814814814815E-5</v>
      </c>
      <c r="HY63" s="7">
        <v>3.1250000000000007E-5</v>
      </c>
      <c r="HZ63" s="7">
        <v>3.1250000000000007E-5</v>
      </c>
      <c r="IA63" s="7">
        <v>3.4722222222222222E-5</v>
      </c>
      <c r="IB63" s="7">
        <v>3.3564814814814815E-5</v>
      </c>
      <c r="IC63" s="3">
        <v>3.2407407407407408E-5</v>
      </c>
      <c r="ID63" s="3">
        <v>3.0092592592592597E-5</v>
      </c>
    </row>
    <row r="64" spans="1:238" thickBot="1">
      <c r="A64" s="3">
        <v>30</v>
      </c>
      <c r="B64" s="3">
        <v>233552.86</v>
      </c>
      <c r="C64" s="3">
        <v>54593394709</v>
      </c>
      <c r="D64" s="2">
        <f t="shared" si="53"/>
        <v>46456294.820404053</v>
      </c>
      <c r="E64" s="2">
        <f t="shared" si="44"/>
        <v>0.77850953333333328</v>
      </c>
      <c r="F64" s="2">
        <f t="shared" si="54"/>
        <v>231726.20269246234</v>
      </c>
      <c r="G64" s="2">
        <f t="shared" si="55"/>
        <v>235379.51730753764</v>
      </c>
      <c r="H64" s="2">
        <f t="shared" si="56"/>
        <v>0.77242067564154115</v>
      </c>
      <c r="I64" s="2">
        <f t="shared" si="57"/>
        <v>0.78459839102512541</v>
      </c>
      <c r="K64" s="3">
        <v>10000</v>
      </c>
      <c r="L64" s="3">
        <v>100000000</v>
      </c>
      <c r="N64" s="3">
        <v>0</v>
      </c>
      <c r="O64" s="3">
        <v>0</v>
      </c>
      <c r="P64" s="3">
        <v>5550.94</v>
      </c>
      <c r="Q64" s="3">
        <v>31194447.420000002</v>
      </c>
      <c r="R64" s="2">
        <f t="shared" si="58"/>
        <v>381512.53640000522</v>
      </c>
      <c r="S64" s="2">
        <f t="shared" si="59"/>
        <v>0.55509399999999998</v>
      </c>
      <c r="T64" s="2">
        <f t="shared" si="47"/>
        <v>5385.4052410688491</v>
      </c>
      <c r="U64" s="2">
        <f t="shared" si="48"/>
        <v>5716.4747589311501</v>
      </c>
      <c r="V64" s="2">
        <f t="shared" si="60"/>
        <v>1.0900000000000001E-4</v>
      </c>
      <c r="W64" s="2">
        <f t="shared" si="61"/>
        <v>0.77860953333333338</v>
      </c>
      <c r="X64" s="3">
        <v>1.0900000000000001</v>
      </c>
      <c r="Y64" s="3">
        <v>66417.14</v>
      </c>
      <c r="Z64" s="3">
        <v>123234.6</v>
      </c>
      <c r="AA64" s="3">
        <v>15385809197</v>
      </c>
      <c r="AB64" s="2"/>
      <c r="AC64" s="5"/>
      <c r="AD64" s="5"/>
      <c r="AF64" s="3">
        <v>11.10600017</v>
      </c>
      <c r="AG64" s="7">
        <v>3.9120370370370367E-4</v>
      </c>
      <c r="AH64" s="3">
        <v>1</v>
      </c>
      <c r="AI64" s="3">
        <v>1</v>
      </c>
      <c r="AJ64" s="3">
        <v>1.1100000000000001</v>
      </c>
      <c r="AK64" s="3">
        <v>1.33</v>
      </c>
      <c r="AL64" s="3">
        <v>1.55</v>
      </c>
      <c r="AM64" s="3">
        <v>3.33</v>
      </c>
      <c r="AN64" s="3">
        <v>1.75</v>
      </c>
      <c r="AO64" s="3">
        <v>4.45</v>
      </c>
      <c r="AP64" s="3">
        <v>1.96</v>
      </c>
      <c r="AQ64" s="3">
        <v>5.64</v>
      </c>
      <c r="AR64" s="3">
        <v>2.25</v>
      </c>
      <c r="AS64" s="3">
        <v>7.59</v>
      </c>
      <c r="AT64" s="3">
        <v>2.4900000000000002</v>
      </c>
      <c r="AU64" s="3">
        <v>9.5500000000000007</v>
      </c>
      <c r="AV64" s="3">
        <v>2.96</v>
      </c>
      <c r="AW64" s="3">
        <v>14.48</v>
      </c>
      <c r="AX64" s="3">
        <v>3.33</v>
      </c>
      <c r="AY64" s="3">
        <v>19.170000000000002</v>
      </c>
      <c r="AZ64" s="3">
        <v>3.54</v>
      </c>
      <c r="BA64" s="3">
        <v>21.34</v>
      </c>
      <c r="BB64" s="3">
        <v>5.19</v>
      </c>
      <c r="BC64" s="3">
        <v>43.83</v>
      </c>
      <c r="BD64" s="3">
        <v>6.25</v>
      </c>
      <c r="BE64" s="3">
        <v>60.91</v>
      </c>
      <c r="BF64" s="3">
        <v>7.89</v>
      </c>
      <c r="BG64" s="3">
        <v>94.87</v>
      </c>
      <c r="BH64" s="3">
        <v>12.19</v>
      </c>
      <c r="BI64" s="3">
        <v>239.51</v>
      </c>
      <c r="BJ64" s="3">
        <v>19.16</v>
      </c>
      <c r="BK64" s="3">
        <v>590.74</v>
      </c>
      <c r="BL64" s="3">
        <v>167.83</v>
      </c>
      <c r="BM64" s="3">
        <v>793328.29</v>
      </c>
      <c r="BN64" s="3">
        <v>782.2</v>
      </c>
      <c r="BO64" s="3">
        <v>3842227.36</v>
      </c>
      <c r="CH64" s="3">
        <v>3.11</v>
      </c>
      <c r="CI64" s="3">
        <v>14.35</v>
      </c>
      <c r="CJ64" s="3">
        <v>14.21</v>
      </c>
      <c r="CK64" s="3">
        <v>343.55</v>
      </c>
      <c r="CL64" s="3">
        <v>28.33</v>
      </c>
      <c r="CM64" s="3">
        <v>1697.29</v>
      </c>
      <c r="CN64" s="3">
        <v>34.49</v>
      </c>
      <c r="CO64" s="3">
        <v>2484.71</v>
      </c>
      <c r="CP64" s="3">
        <v>41.17</v>
      </c>
      <c r="CQ64" s="3">
        <v>3413.33</v>
      </c>
      <c r="CR64" s="3">
        <v>50.75</v>
      </c>
      <c r="CS64" s="3">
        <v>4909.25</v>
      </c>
      <c r="CT64" s="3">
        <v>58.44</v>
      </c>
      <c r="CU64" s="3">
        <v>6560.52</v>
      </c>
      <c r="CV64" s="3">
        <v>71.77</v>
      </c>
      <c r="CW64" s="3">
        <v>10357.73</v>
      </c>
      <c r="CX64" s="3">
        <v>83.79</v>
      </c>
      <c r="CY64" s="3">
        <v>14565.41</v>
      </c>
      <c r="CZ64" s="3">
        <v>90.53</v>
      </c>
      <c r="DA64" s="3">
        <v>16295.09</v>
      </c>
      <c r="DB64" s="3">
        <v>140.78</v>
      </c>
      <c r="DC64" s="3">
        <v>35300.080000000002</v>
      </c>
      <c r="DD64" s="3">
        <v>173</v>
      </c>
      <c r="DE64" s="3">
        <v>50153.7</v>
      </c>
      <c r="DF64" s="3">
        <v>220.7</v>
      </c>
      <c r="DG64" s="3">
        <v>78602.66</v>
      </c>
      <c r="DH64" s="3">
        <v>349.38</v>
      </c>
      <c r="DI64" s="3">
        <v>203372.18</v>
      </c>
      <c r="DJ64" s="3">
        <v>559.97</v>
      </c>
      <c r="DK64" s="3">
        <v>514222.47</v>
      </c>
      <c r="DL64" s="3">
        <v>4088.21</v>
      </c>
      <c r="DM64" s="3">
        <v>405546531</v>
      </c>
      <c r="DN64" s="3">
        <v>18368.330000000002</v>
      </c>
      <c r="DO64" s="3">
        <v>1950678499</v>
      </c>
      <c r="DP64" s="2">
        <f t="shared" si="62"/>
        <v>1613282952.0110998</v>
      </c>
      <c r="DQ64" s="5">
        <f t="shared" si="63"/>
        <v>7603.924083032487</v>
      </c>
      <c r="DR64" s="5">
        <f t="shared" si="64"/>
        <v>29132.735916967518</v>
      </c>
      <c r="EH64" s="3">
        <v>0.82619401000000003</v>
      </c>
      <c r="EI64" s="3">
        <v>0.90589699000000001</v>
      </c>
      <c r="EJ64" s="3">
        <v>0.92141021000000001</v>
      </c>
      <c r="EK64" s="3">
        <v>0.92490154999999996</v>
      </c>
      <c r="EL64" s="3">
        <v>0.92845834000000005</v>
      </c>
      <c r="EM64" s="3">
        <v>0.93473004000000004</v>
      </c>
      <c r="EN64" s="3">
        <v>0.93763825999999995</v>
      </c>
      <c r="EO64" s="3">
        <v>0.94158693000000004</v>
      </c>
      <c r="EP64" s="3">
        <v>0.94372659999999997</v>
      </c>
      <c r="EQ64" s="3">
        <v>0.94618316999999996</v>
      </c>
      <c r="ER64" s="3">
        <v>0.95167601000000002</v>
      </c>
      <c r="ES64" s="3">
        <v>0.95409789</v>
      </c>
      <c r="ET64" s="3">
        <v>0.95722085999999995</v>
      </c>
      <c r="EU64" s="3">
        <v>0.96035605000000002</v>
      </c>
      <c r="EV64" s="3">
        <v>0.96394862000000003</v>
      </c>
      <c r="EW64" s="3">
        <v>0.96735336000000005</v>
      </c>
      <c r="EX64" s="3">
        <v>0.97092199999999995</v>
      </c>
      <c r="FG64" s="3">
        <v>100</v>
      </c>
      <c r="FH64" s="3">
        <v>100</v>
      </c>
      <c r="FI64" s="3">
        <v>100</v>
      </c>
      <c r="FJ64" s="3">
        <v>100</v>
      </c>
      <c r="FK64" s="3">
        <v>100</v>
      </c>
      <c r="FL64" s="3">
        <v>100</v>
      </c>
      <c r="FM64" s="3">
        <v>100</v>
      </c>
      <c r="FN64" s="3">
        <v>100</v>
      </c>
      <c r="FO64" s="3">
        <v>100</v>
      </c>
      <c r="FP64" s="3">
        <v>100</v>
      </c>
      <c r="FQ64" s="3">
        <v>100</v>
      </c>
      <c r="FR64" s="3">
        <v>100</v>
      </c>
      <c r="FS64" s="3">
        <v>100</v>
      </c>
      <c r="FT64" s="3">
        <v>100</v>
      </c>
      <c r="FU64" s="3">
        <v>100</v>
      </c>
      <c r="FV64" s="3">
        <v>100</v>
      </c>
      <c r="FW64" s="3">
        <v>100</v>
      </c>
      <c r="GF64" s="3">
        <v>808899.42</v>
      </c>
      <c r="GG64" s="3">
        <v>723758.25</v>
      </c>
      <c r="GH64" s="3">
        <v>634830.94999999995</v>
      </c>
      <c r="GI64" s="3">
        <v>607939.66</v>
      </c>
      <c r="GJ64" s="3">
        <v>575511.51</v>
      </c>
      <c r="GK64" s="3">
        <v>537376.49</v>
      </c>
      <c r="GL64" s="3">
        <v>494319.67</v>
      </c>
      <c r="GM64" s="3">
        <v>448282.17</v>
      </c>
      <c r="GN64" s="3">
        <v>398275</v>
      </c>
      <c r="GO64" s="3">
        <v>342172.13</v>
      </c>
      <c r="GP64" s="3">
        <v>281891.55</v>
      </c>
      <c r="GQ64" s="3">
        <v>221422.17</v>
      </c>
      <c r="GR64" s="3">
        <v>166984.54</v>
      </c>
      <c r="GS64" s="3">
        <v>115433.8</v>
      </c>
      <c r="GT64" s="3">
        <v>67003.490000000005</v>
      </c>
      <c r="GU64" s="3">
        <v>27536.53</v>
      </c>
      <c r="GV64" s="3">
        <v>2872.91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2">
        <v>0</v>
      </c>
      <c r="HN64" s="5">
        <v>0</v>
      </c>
      <c r="HO64" s="5"/>
      <c r="HP64" s="3">
        <v>33.905265059999998</v>
      </c>
      <c r="HQ64" s="3">
        <v>1149.6035649999999</v>
      </c>
      <c r="HR64" s="2">
        <f t="shared" si="65"/>
        <v>3.656621114328118E-2</v>
      </c>
      <c r="HS64" s="5">
        <f t="shared" si="66"/>
        <v>33.882346370905047</v>
      </c>
      <c r="HT64" s="5">
        <f t="shared" si="67"/>
        <v>33.928183749094948</v>
      </c>
      <c r="HU64" s="5"/>
      <c r="HV64" s="7">
        <v>4.0509259259259258E-5</v>
      </c>
      <c r="HW64" s="7">
        <v>4.0509259259259258E-5</v>
      </c>
      <c r="HX64" s="7">
        <v>3.9351851851851851E-5</v>
      </c>
      <c r="HY64" s="7">
        <v>3.8194444444444444E-5</v>
      </c>
      <c r="HZ64" s="7">
        <v>3.7037037037037037E-5</v>
      </c>
      <c r="IA64" s="7">
        <v>3.7037037037037037E-5</v>
      </c>
      <c r="IB64" s="7">
        <v>4.0509259259259258E-5</v>
      </c>
      <c r="IC64" s="3">
        <v>4.0509259259259258E-5</v>
      </c>
      <c r="ID64" s="3">
        <v>3.9351851851851851E-5</v>
      </c>
    </row>
    <row r="65" spans="1:238" thickBot="1">
      <c r="A65" s="3">
        <v>35</v>
      </c>
      <c r="B65" s="3">
        <v>277913.12</v>
      </c>
      <c r="C65" s="3">
        <v>77280741148</v>
      </c>
      <c r="D65" s="2">
        <f t="shared" si="53"/>
        <v>45038879.865600586</v>
      </c>
      <c r="E65" s="2">
        <f t="shared" si="44"/>
        <v>0.79403748571428567</v>
      </c>
      <c r="F65" s="2">
        <f t="shared" si="54"/>
        <v>276114.54486743896</v>
      </c>
      <c r="G65" s="2">
        <f t="shared" si="55"/>
        <v>279711.69513256103</v>
      </c>
      <c r="H65" s="2">
        <f t="shared" si="56"/>
        <v>0.78889869962125414</v>
      </c>
      <c r="I65" s="2">
        <f t="shared" si="57"/>
        <v>0.79917627180731721</v>
      </c>
      <c r="K65" s="3">
        <v>10000</v>
      </c>
      <c r="L65" s="3">
        <v>100000000</v>
      </c>
      <c r="N65" s="3">
        <v>0</v>
      </c>
      <c r="O65" s="3">
        <v>0</v>
      </c>
      <c r="P65" s="3">
        <v>6255.25</v>
      </c>
      <c r="Q65" s="3">
        <v>39874657.090000004</v>
      </c>
      <c r="R65" s="2">
        <f t="shared" si="58"/>
        <v>746504.52750000358</v>
      </c>
      <c r="S65" s="2">
        <f t="shared" si="59"/>
        <v>0.625525</v>
      </c>
      <c r="T65" s="2">
        <f t="shared" si="47"/>
        <v>6023.6966774516932</v>
      </c>
      <c r="U65" s="2">
        <f t="shared" si="48"/>
        <v>6486.8033225483068</v>
      </c>
      <c r="V65" s="2">
        <f t="shared" si="60"/>
        <v>1E-4</v>
      </c>
      <c r="W65" s="2">
        <f t="shared" si="61"/>
        <v>0.79413748571428566</v>
      </c>
      <c r="X65" s="3">
        <v>1</v>
      </c>
      <c r="Y65" s="3">
        <v>72051.88</v>
      </c>
      <c r="Z65" s="3">
        <v>160950.07999999999</v>
      </c>
      <c r="AA65" s="3">
        <v>26423020370</v>
      </c>
      <c r="AB65" s="2"/>
      <c r="AC65" s="5"/>
      <c r="AD65" s="5"/>
      <c r="AF65" s="3">
        <v>10.438911109999999</v>
      </c>
      <c r="AG65" s="7">
        <v>4.6064814814814818E-4</v>
      </c>
      <c r="AH65" s="3">
        <v>1</v>
      </c>
      <c r="AI65" s="3">
        <v>1</v>
      </c>
      <c r="AJ65" s="3">
        <v>1.03</v>
      </c>
      <c r="AK65" s="3">
        <v>1.0900000000000001</v>
      </c>
      <c r="AL65" s="3">
        <v>1.35</v>
      </c>
      <c r="AM65" s="3">
        <v>2.33</v>
      </c>
      <c r="AN65" s="3">
        <v>1.48</v>
      </c>
      <c r="AO65" s="3">
        <v>2.86</v>
      </c>
      <c r="AP65" s="3">
        <v>1.59</v>
      </c>
      <c r="AQ65" s="3">
        <v>3.41</v>
      </c>
      <c r="AR65" s="3">
        <v>1.72</v>
      </c>
      <c r="AS65" s="3">
        <v>4.22</v>
      </c>
      <c r="AT65" s="3">
        <v>2.13</v>
      </c>
      <c r="AU65" s="3">
        <v>7.15</v>
      </c>
      <c r="AV65" s="3">
        <v>2.39</v>
      </c>
      <c r="AW65" s="3">
        <v>8.85</v>
      </c>
      <c r="AX65" s="3">
        <v>3.12</v>
      </c>
      <c r="AY65" s="3">
        <v>15.12</v>
      </c>
      <c r="AZ65" s="3">
        <v>3.54</v>
      </c>
      <c r="BA65" s="3">
        <v>19.260000000000002</v>
      </c>
      <c r="BB65" s="3">
        <v>4.1900000000000004</v>
      </c>
      <c r="BC65" s="3">
        <v>27.71</v>
      </c>
      <c r="BD65" s="3">
        <v>5.38</v>
      </c>
      <c r="BE65" s="3">
        <v>47.22</v>
      </c>
      <c r="BF65" s="3">
        <v>7.65</v>
      </c>
      <c r="BG65" s="3">
        <v>94.01</v>
      </c>
      <c r="BH65" s="3">
        <v>11.39</v>
      </c>
      <c r="BI65" s="3">
        <v>205.97</v>
      </c>
      <c r="BJ65" s="3">
        <v>16.12</v>
      </c>
      <c r="BK65" s="3">
        <v>367.82</v>
      </c>
      <c r="BL65" s="3">
        <v>31.03</v>
      </c>
      <c r="BM65" s="3">
        <v>1479.19</v>
      </c>
      <c r="BN65" s="3">
        <v>235.2929293</v>
      </c>
      <c r="BO65" s="3">
        <v>899895.95959999994</v>
      </c>
      <c r="CH65" s="3">
        <v>2.99</v>
      </c>
      <c r="CI65" s="3">
        <v>13.65</v>
      </c>
      <c r="CJ65" s="3">
        <v>12.42</v>
      </c>
      <c r="CK65" s="3">
        <v>262.18</v>
      </c>
      <c r="CL65" s="3">
        <v>26.65</v>
      </c>
      <c r="CM65" s="3">
        <v>1375.31</v>
      </c>
      <c r="CN65" s="3">
        <v>31.01</v>
      </c>
      <c r="CO65" s="3">
        <v>1789.33</v>
      </c>
      <c r="CP65" s="3">
        <v>36.14</v>
      </c>
      <c r="CQ65" s="3">
        <v>2426.2199999999998</v>
      </c>
      <c r="CR65" s="3">
        <v>40.98</v>
      </c>
      <c r="CS65" s="3">
        <v>3231.86</v>
      </c>
      <c r="CT65" s="3">
        <v>55.8</v>
      </c>
      <c r="CU65" s="3">
        <v>6239.92</v>
      </c>
      <c r="CV65" s="3">
        <v>65.56</v>
      </c>
      <c r="CW65" s="3">
        <v>8093.34</v>
      </c>
      <c r="CX65" s="3">
        <v>91.89</v>
      </c>
      <c r="CY65" s="3">
        <v>15061.21</v>
      </c>
      <c r="CZ65" s="3">
        <v>106.1</v>
      </c>
      <c r="DA65" s="3">
        <v>19353.419999999998</v>
      </c>
      <c r="DB65" s="3">
        <v>130.15</v>
      </c>
      <c r="DC65" s="3">
        <v>29568.79</v>
      </c>
      <c r="DD65" s="3">
        <v>171.32</v>
      </c>
      <c r="DE65" s="3">
        <v>51889.18</v>
      </c>
      <c r="DF65" s="3">
        <v>251.64</v>
      </c>
      <c r="DG65" s="3">
        <v>107278.62</v>
      </c>
      <c r="DH65" s="3">
        <v>381.7</v>
      </c>
      <c r="DI65" s="3">
        <v>239544.54</v>
      </c>
      <c r="DJ65" s="3">
        <v>547.9</v>
      </c>
      <c r="DK65" s="3">
        <v>433476.88</v>
      </c>
      <c r="DL65" s="3">
        <v>1068</v>
      </c>
      <c r="DM65" s="3">
        <v>1772144.58</v>
      </c>
      <c r="DN65" s="3">
        <v>7081.636364</v>
      </c>
      <c r="DO65" s="3">
        <v>634495563.60000002</v>
      </c>
      <c r="DP65" s="2">
        <f t="shared" si="62"/>
        <v>584345990.00807285</v>
      </c>
      <c r="DQ65" s="5">
        <f t="shared" si="63"/>
        <v>570.56836782239043</v>
      </c>
      <c r="DR65" s="5">
        <f t="shared" si="64"/>
        <v>13592.704360177609</v>
      </c>
      <c r="EH65" s="3">
        <v>0.83084827000000006</v>
      </c>
      <c r="EI65" s="3">
        <v>0.90522676999999996</v>
      </c>
      <c r="EJ65" s="3">
        <v>0.92317437000000002</v>
      </c>
      <c r="EK65" s="3">
        <v>0.92775814999999995</v>
      </c>
      <c r="EL65" s="3">
        <v>0.93057228999999997</v>
      </c>
      <c r="EM65" s="3">
        <v>0.93234481999999996</v>
      </c>
      <c r="EN65" s="3">
        <v>0.93617565000000003</v>
      </c>
      <c r="EO65" s="3">
        <v>0.93919573000000001</v>
      </c>
      <c r="EP65" s="3">
        <v>0.94466717</v>
      </c>
      <c r="EQ65" s="3">
        <v>0.94759654000000004</v>
      </c>
      <c r="ER65" s="3">
        <v>0.95003168000000005</v>
      </c>
      <c r="ES65" s="3">
        <v>0.95382317000000005</v>
      </c>
      <c r="ET65" s="3">
        <v>0.95760107999999999</v>
      </c>
      <c r="EU65" s="3">
        <v>0.96139551999999995</v>
      </c>
      <c r="EV65" s="3">
        <v>0.96453290000000003</v>
      </c>
      <c r="EW65" s="3">
        <v>0.96778858000000001</v>
      </c>
      <c r="EX65" s="3">
        <v>0.97094959000000003</v>
      </c>
      <c r="FG65" s="3">
        <v>100</v>
      </c>
      <c r="FH65" s="3">
        <v>100</v>
      </c>
      <c r="FI65" s="3">
        <v>100</v>
      </c>
      <c r="FJ65" s="3">
        <v>100</v>
      </c>
      <c r="FK65" s="3">
        <v>100</v>
      </c>
      <c r="FL65" s="3">
        <v>100</v>
      </c>
      <c r="FM65" s="3">
        <v>100</v>
      </c>
      <c r="FN65" s="3">
        <v>100</v>
      </c>
      <c r="FO65" s="3">
        <v>100</v>
      </c>
      <c r="FP65" s="3">
        <v>100</v>
      </c>
      <c r="FQ65" s="3">
        <v>100</v>
      </c>
      <c r="FR65" s="3">
        <v>100</v>
      </c>
      <c r="FS65" s="3">
        <v>100</v>
      </c>
      <c r="FT65" s="3">
        <v>100</v>
      </c>
      <c r="FU65" s="3">
        <v>100</v>
      </c>
      <c r="FV65" s="3">
        <v>100</v>
      </c>
      <c r="FW65" s="3">
        <v>99</v>
      </c>
      <c r="GF65" s="3">
        <v>1084140.6000000001</v>
      </c>
      <c r="GG65" s="3">
        <v>988803.83</v>
      </c>
      <c r="GH65" s="3">
        <v>885501.68</v>
      </c>
      <c r="GI65" s="3">
        <v>853164.52</v>
      </c>
      <c r="GJ65" s="3">
        <v>813454.19</v>
      </c>
      <c r="GK65" s="3">
        <v>765722.42</v>
      </c>
      <c r="GL65" s="3">
        <v>710684.01</v>
      </c>
      <c r="GM65" s="3">
        <v>650022.74</v>
      </c>
      <c r="GN65" s="3">
        <v>582259.9</v>
      </c>
      <c r="GO65" s="3">
        <v>504859.17</v>
      </c>
      <c r="GP65" s="3">
        <v>419754.43</v>
      </c>
      <c r="GQ65" s="3">
        <v>333285.28000000003</v>
      </c>
      <c r="GR65" s="3">
        <v>252919.43</v>
      </c>
      <c r="GS65" s="3">
        <v>176144.97</v>
      </c>
      <c r="GT65" s="3">
        <v>103414.29</v>
      </c>
      <c r="GU65" s="3">
        <v>42344.49</v>
      </c>
      <c r="GV65" s="3">
        <v>4476.2626259999997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2">
        <v>0</v>
      </c>
      <c r="HN65" s="5">
        <v>0</v>
      </c>
      <c r="HO65" s="5"/>
      <c r="HP65" s="3">
        <v>39.553772260000002</v>
      </c>
      <c r="HQ65" s="3">
        <v>1564.534312</v>
      </c>
      <c r="HR65" s="2">
        <f t="shared" si="65"/>
        <v>3.341200405429845E-2</v>
      </c>
      <c r="HS65" s="5">
        <f t="shared" si="66"/>
        <v>39.531864344630456</v>
      </c>
      <c r="HT65" s="5">
        <f t="shared" si="67"/>
        <v>39.575680175369548</v>
      </c>
      <c r="HU65" s="5"/>
      <c r="HV65" s="7">
        <v>4.7453703703703694E-5</v>
      </c>
      <c r="HW65" s="7">
        <v>4.7453703703703694E-5</v>
      </c>
      <c r="HX65" s="7">
        <v>4.7453703703703694E-5</v>
      </c>
      <c r="HY65" s="7">
        <v>4.6296296296296294E-5</v>
      </c>
      <c r="HZ65" s="7">
        <v>4.398148148148148E-5</v>
      </c>
      <c r="IA65" s="7">
        <v>4.2824074074074079E-5</v>
      </c>
      <c r="IB65" s="7">
        <v>4.6296296296296294E-5</v>
      </c>
      <c r="IC65" s="3">
        <v>4.7453703703703694E-5</v>
      </c>
      <c r="ID65" s="3">
        <v>4.7453703703703694E-5</v>
      </c>
    </row>
    <row r="66" spans="1:238" thickBot="1">
      <c r="A66" s="3">
        <v>40</v>
      </c>
      <c r="B66" s="3">
        <v>314256.59999999998</v>
      </c>
      <c r="C66" s="3">
        <v>98848059595</v>
      </c>
      <c r="D66" s="2">
        <f t="shared" si="53"/>
        <v>90848951.4400177</v>
      </c>
      <c r="E66" s="2">
        <f t="shared" si="44"/>
        <v>0.78564149999999999</v>
      </c>
      <c r="F66" s="2">
        <f t="shared" si="54"/>
        <v>311702.16560306825</v>
      </c>
      <c r="G66" s="2">
        <f t="shared" si="55"/>
        <v>316811.0343969317</v>
      </c>
      <c r="H66" s="2">
        <f t="shared" si="56"/>
        <v>0.77925541400767062</v>
      </c>
      <c r="I66" s="2">
        <f t="shared" si="57"/>
        <v>0.79202758599232925</v>
      </c>
      <c r="K66" s="3">
        <v>10000</v>
      </c>
      <c r="L66" s="3">
        <v>100000000</v>
      </c>
      <c r="N66" s="3">
        <v>0</v>
      </c>
      <c r="O66" s="3">
        <v>0</v>
      </c>
      <c r="P66" s="3">
        <v>7201.76</v>
      </c>
      <c r="Q66" s="3">
        <v>53635879.659999996</v>
      </c>
      <c r="R66" s="2">
        <f t="shared" si="58"/>
        <v>1770532.5623999909</v>
      </c>
      <c r="S66" s="2">
        <f t="shared" si="59"/>
        <v>0.72017600000000004</v>
      </c>
      <c r="T66" s="2">
        <f t="shared" si="47"/>
        <v>6845.1555542035167</v>
      </c>
      <c r="U66" s="2">
        <f t="shared" si="48"/>
        <v>7558.3644457964838</v>
      </c>
      <c r="V66" s="2">
        <f t="shared" si="60"/>
        <v>9.7999999999999997E-5</v>
      </c>
      <c r="W66" s="2">
        <f t="shared" si="61"/>
        <v>0.78574149999999998</v>
      </c>
      <c r="X66" s="3">
        <v>0.98</v>
      </c>
      <c r="Y66" s="3">
        <v>85703.4</v>
      </c>
      <c r="Z66" s="3">
        <v>209308.99</v>
      </c>
      <c r="AA66" s="3">
        <v>45358651081</v>
      </c>
      <c r="AB66" s="2"/>
      <c r="AC66" s="5"/>
      <c r="AD66" s="5"/>
      <c r="AF66" s="3">
        <v>10.83554867</v>
      </c>
      <c r="AG66" s="7">
        <v>5.1967592592592593E-4</v>
      </c>
      <c r="AH66" s="3">
        <v>1</v>
      </c>
      <c r="AI66" s="3">
        <v>1</v>
      </c>
      <c r="AJ66" s="3">
        <v>1.05</v>
      </c>
      <c r="AK66" s="3">
        <v>1.1499999999999999</v>
      </c>
      <c r="AL66" s="3">
        <v>1.21</v>
      </c>
      <c r="AM66" s="3">
        <v>1.69</v>
      </c>
      <c r="AN66" s="3">
        <v>1.31</v>
      </c>
      <c r="AO66" s="3">
        <v>2.09</v>
      </c>
      <c r="AP66" s="3">
        <v>1.38</v>
      </c>
      <c r="AQ66" s="3">
        <v>2.36</v>
      </c>
      <c r="AR66" s="3">
        <v>1.5</v>
      </c>
      <c r="AS66" s="3">
        <v>3.32</v>
      </c>
      <c r="AT66" s="3">
        <v>1.71</v>
      </c>
      <c r="AU66" s="3">
        <v>4.37</v>
      </c>
      <c r="AV66" s="3">
        <v>1.91</v>
      </c>
      <c r="AW66" s="3">
        <v>5.35</v>
      </c>
      <c r="AX66" s="3">
        <v>2.4</v>
      </c>
      <c r="AY66" s="3">
        <v>8.8800000000000008</v>
      </c>
      <c r="AZ66" s="3">
        <v>2.85</v>
      </c>
      <c r="BA66" s="3">
        <v>13.23</v>
      </c>
      <c r="BB66" s="3">
        <v>3.3</v>
      </c>
      <c r="BC66" s="3">
        <v>18.420000000000002</v>
      </c>
      <c r="BD66" s="3">
        <v>4.49</v>
      </c>
      <c r="BE66" s="3">
        <v>34.01</v>
      </c>
      <c r="BF66" s="3">
        <v>6.67</v>
      </c>
      <c r="BG66" s="3">
        <v>80.209999999999994</v>
      </c>
      <c r="BH66" s="3">
        <v>9.35</v>
      </c>
      <c r="BI66" s="3">
        <v>149.53</v>
      </c>
      <c r="BJ66" s="3">
        <v>15.32</v>
      </c>
      <c r="BK66" s="3">
        <v>385.12</v>
      </c>
      <c r="BL66" s="3">
        <v>34.99</v>
      </c>
      <c r="BM66" s="3">
        <v>2260.71</v>
      </c>
      <c r="BN66" s="3">
        <v>389.47</v>
      </c>
      <c r="BO66" s="3">
        <v>1876407.23</v>
      </c>
      <c r="CH66" s="3">
        <v>2.82</v>
      </c>
      <c r="CI66" s="3">
        <v>12.32</v>
      </c>
      <c r="CJ66" s="3">
        <v>14.56</v>
      </c>
      <c r="CK66" s="3">
        <v>345.78</v>
      </c>
      <c r="CL66" s="3">
        <v>24.38</v>
      </c>
      <c r="CM66" s="3">
        <v>1078.3599999999999</v>
      </c>
      <c r="CN66" s="3">
        <v>28.65</v>
      </c>
      <c r="CO66" s="3">
        <v>1593.69</v>
      </c>
      <c r="CP66" s="3">
        <v>31.41</v>
      </c>
      <c r="CQ66" s="3">
        <v>1856.69</v>
      </c>
      <c r="CR66" s="3">
        <v>36.67</v>
      </c>
      <c r="CS66" s="3">
        <v>3184.01</v>
      </c>
      <c r="CT66" s="3">
        <v>45.24</v>
      </c>
      <c r="CU66" s="3">
        <v>4580.34</v>
      </c>
      <c r="CV66" s="3">
        <v>53.89</v>
      </c>
      <c r="CW66" s="3">
        <v>5884.57</v>
      </c>
      <c r="CX66" s="3">
        <v>75.28</v>
      </c>
      <c r="CY66" s="3">
        <v>10929.92</v>
      </c>
      <c r="CZ66" s="3">
        <v>93.35</v>
      </c>
      <c r="DA66" s="3">
        <v>16951.05</v>
      </c>
      <c r="DB66" s="3">
        <v>111.75</v>
      </c>
      <c r="DC66" s="3">
        <v>24663.29</v>
      </c>
      <c r="DD66" s="3">
        <v>159.79</v>
      </c>
      <c r="DE66" s="3">
        <v>47381.39</v>
      </c>
      <c r="DF66" s="3">
        <v>247.67</v>
      </c>
      <c r="DG66" s="3">
        <v>118040.35</v>
      </c>
      <c r="DH66" s="3">
        <v>355.85</v>
      </c>
      <c r="DI66" s="3">
        <v>226409.87</v>
      </c>
      <c r="DJ66" s="3">
        <v>593.54</v>
      </c>
      <c r="DK66" s="3">
        <v>592451.18000000005</v>
      </c>
      <c r="DL66" s="3">
        <v>1381.23</v>
      </c>
      <c r="DM66" s="3">
        <v>3566687.45</v>
      </c>
      <c r="DN66" s="3">
        <v>12475.83</v>
      </c>
      <c r="DO66" s="3">
        <v>1557746828</v>
      </c>
      <c r="DP66" s="2">
        <f t="shared" si="62"/>
        <v>1402100493.8111</v>
      </c>
      <c r="DQ66" s="5">
        <f t="shared" si="63"/>
        <v>2440.6685230984713</v>
      </c>
      <c r="DR66" s="5">
        <f t="shared" si="64"/>
        <v>22510.99147690153</v>
      </c>
      <c r="EH66" s="3">
        <v>0.82558346000000005</v>
      </c>
      <c r="EI66" s="3">
        <v>0.90817616999999995</v>
      </c>
      <c r="EJ66" s="3">
        <v>0.92271170999999996</v>
      </c>
      <c r="EK66" s="3">
        <v>0.92629667999999998</v>
      </c>
      <c r="EL66" s="3">
        <v>0.92919733999999998</v>
      </c>
      <c r="EM66" s="3">
        <v>0.93162478000000004</v>
      </c>
      <c r="EN66" s="3">
        <v>0.93629395000000004</v>
      </c>
      <c r="EO66" s="3">
        <v>0.94065142000000002</v>
      </c>
      <c r="EP66" s="3">
        <v>0.94518226000000005</v>
      </c>
      <c r="EQ66" s="3">
        <v>0.94829985000000006</v>
      </c>
      <c r="ER66" s="3">
        <v>0.94987189000000005</v>
      </c>
      <c r="ES66" s="3">
        <v>0.95439735999999997</v>
      </c>
      <c r="ET66" s="3">
        <v>0.95860288000000005</v>
      </c>
      <c r="EU66" s="3">
        <v>0.96138239000000003</v>
      </c>
      <c r="EV66" s="3">
        <v>0.96441507000000004</v>
      </c>
      <c r="EW66" s="3">
        <v>0.96749651999999997</v>
      </c>
      <c r="EX66" s="3">
        <v>0.97109973999999999</v>
      </c>
      <c r="FG66" s="3">
        <v>100</v>
      </c>
      <c r="FH66" s="3">
        <v>100</v>
      </c>
      <c r="FI66" s="3">
        <v>100</v>
      </c>
      <c r="FJ66" s="3">
        <v>100</v>
      </c>
      <c r="FK66" s="3">
        <v>100</v>
      </c>
      <c r="FL66" s="3">
        <v>100</v>
      </c>
      <c r="FM66" s="3">
        <v>100</v>
      </c>
      <c r="FN66" s="3">
        <v>100</v>
      </c>
      <c r="FO66" s="3">
        <v>100</v>
      </c>
      <c r="FP66" s="3">
        <v>100</v>
      </c>
      <c r="FQ66" s="3">
        <v>100</v>
      </c>
      <c r="FR66" s="3">
        <v>100</v>
      </c>
      <c r="FS66" s="3">
        <v>100</v>
      </c>
      <c r="FT66" s="3">
        <v>100</v>
      </c>
      <c r="FU66" s="3">
        <v>100</v>
      </c>
      <c r="FV66" s="3">
        <v>100</v>
      </c>
      <c r="FW66" s="3">
        <v>100</v>
      </c>
      <c r="GF66" s="3">
        <v>1395384.78</v>
      </c>
      <c r="GG66" s="3">
        <v>1288711.53</v>
      </c>
      <c r="GH66" s="3">
        <v>1170830.48</v>
      </c>
      <c r="GI66" s="3">
        <v>1132573.47</v>
      </c>
      <c r="GJ66" s="3">
        <v>1085011.78</v>
      </c>
      <c r="GK66" s="3">
        <v>1026907.16</v>
      </c>
      <c r="GL66" s="3">
        <v>958868.15</v>
      </c>
      <c r="GM66" s="3">
        <v>882247.63</v>
      </c>
      <c r="GN66" s="3">
        <v>794617.32</v>
      </c>
      <c r="GO66" s="3">
        <v>692775.42</v>
      </c>
      <c r="GP66" s="3">
        <v>579572.49</v>
      </c>
      <c r="GQ66" s="3">
        <v>464227.64</v>
      </c>
      <c r="GR66" s="3">
        <v>355441.05</v>
      </c>
      <c r="GS66" s="3">
        <v>248955.56</v>
      </c>
      <c r="GT66" s="3">
        <v>145884.29</v>
      </c>
      <c r="GU66" s="3">
        <v>59619.86</v>
      </c>
      <c r="GV66" s="3">
        <v>6306.7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2">
        <v>0</v>
      </c>
      <c r="HN66" s="5">
        <v>0</v>
      </c>
      <c r="HO66" s="5"/>
      <c r="HP66" s="3">
        <v>44.977179419999999</v>
      </c>
      <c r="HQ66" s="3">
        <v>2022.997106</v>
      </c>
      <c r="HR66" s="2">
        <f t="shared" si="65"/>
        <v>5.0437421128663118E-2</v>
      </c>
      <c r="HS66" s="5">
        <f t="shared" si="66"/>
        <v>44.950262446414008</v>
      </c>
      <c r="HT66" s="5">
        <f t="shared" si="67"/>
        <v>45.004096393585989</v>
      </c>
      <c r="HU66" s="5"/>
      <c r="HV66" s="7">
        <v>5.4398148148148151E-5</v>
      </c>
      <c r="HW66" s="7">
        <v>5.4398148148148151E-5</v>
      </c>
      <c r="HX66" s="7">
        <v>5.3240740740740737E-5</v>
      </c>
      <c r="HY66" s="7">
        <v>5.3240740740740737E-5</v>
      </c>
      <c r="HZ66" s="7">
        <v>5.2083333333333337E-5</v>
      </c>
      <c r="IA66" s="7">
        <v>4.9768518518518522E-5</v>
      </c>
      <c r="IB66" s="7">
        <v>4.8611111111111115E-5</v>
      </c>
      <c r="IC66" s="3">
        <v>4.7453703703703694E-5</v>
      </c>
      <c r="ID66" s="3">
        <v>5.3240740740740737E-5</v>
      </c>
    </row>
    <row r="67" spans="1:238" thickBot="1">
      <c r="A67" s="3">
        <v>45</v>
      </c>
      <c r="B67" s="3">
        <v>344356.53</v>
      </c>
      <c r="C67" s="3">
        <v>118731922501</v>
      </c>
      <c r="D67" s="2">
        <f t="shared" si="53"/>
        <v>150502747.35908508</v>
      </c>
      <c r="E67" s="2">
        <f t="shared" si="44"/>
        <v>0.76523673333333342</v>
      </c>
      <c r="F67" s="2">
        <f t="shared" si="54"/>
        <v>341068.71775987453</v>
      </c>
      <c r="G67" s="2">
        <f t="shared" si="55"/>
        <v>347644.34224012552</v>
      </c>
      <c r="H67" s="2">
        <f t="shared" si="56"/>
        <v>0.75793048391083229</v>
      </c>
      <c r="I67" s="2">
        <f t="shared" si="57"/>
        <v>0.77254298275583455</v>
      </c>
      <c r="K67" s="3">
        <v>10000</v>
      </c>
      <c r="L67" s="3">
        <v>100000000</v>
      </c>
      <c r="N67" s="3">
        <v>0</v>
      </c>
      <c r="O67" s="3">
        <v>0</v>
      </c>
      <c r="P67" s="3">
        <v>7601.65</v>
      </c>
      <c r="Q67" s="3">
        <v>63617638.829999998</v>
      </c>
      <c r="R67" s="2">
        <f t="shared" si="58"/>
        <v>5832556.1075000018</v>
      </c>
      <c r="S67" s="2">
        <f t="shared" si="59"/>
        <v>0.76016499999999998</v>
      </c>
      <c r="T67" s="2">
        <f t="shared" si="47"/>
        <v>6954.4116282503946</v>
      </c>
      <c r="U67" s="2">
        <f t="shared" si="48"/>
        <v>8248.8883717496046</v>
      </c>
      <c r="V67" s="2">
        <f t="shared" si="60"/>
        <v>9.2E-5</v>
      </c>
      <c r="W67" s="2">
        <f t="shared" si="61"/>
        <v>0.7653367333333333</v>
      </c>
      <c r="X67" s="3">
        <v>0.92</v>
      </c>
      <c r="Y67" s="3">
        <v>105598.47</v>
      </c>
      <c r="Z67" s="3">
        <v>247281.93</v>
      </c>
      <c r="AA67" s="3">
        <v>67381783610</v>
      </c>
      <c r="AB67" s="2"/>
      <c r="AC67" s="5"/>
      <c r="AD67" s="5"/>
      <c r="AF67" s="3">
        <v>11.803514359999999</v>
      </c>
      <c r="AG67" s="7">
        <v>5.8449074074074078E-4</v>
      </c>
      <c r="AH67" s="3">
        <v>1</v>
      </c>
      <c r="AI67" s="3">
        <v>1</v>
      </c>
      <c r="AJ67" s="3">
        <v>1.03</v>
      </c>
      <c r="AK67" s="3">
        <v>1.0900000000000001</v>
      </c>
      <c r="AL67" s="3">
        <v>1.1299999999999999</v>
      </c>
      <c r="AM67" s="3">
        <v>1.43</v>
      </c>
      <c r="AN67" s="3">
        <v>1.25</v>
      </c>
      <c r="AO67" s="3">
        <v>1.93</v>
      </c>
      <c r="AP67" s="3">
        <v>1.42</v>
      </c>
      <c r="AQ67" s="3">
        <v>2.78</v>
      </c>
      <c r="AR67" s="3">
        <v>1.52</v>
      </c>
      <c r="AS67" s="3">
        <v>3.14</v>
      </c>
      <c r="AT67" s="3">
        <v>1.65</v>
      </c>
      <c r="AU67" s="3">
        <v>4.47</v>
      </c>
      <c r="AV67" s="3">
        <v>1.89</v>
      </c>
      <c r="AW67" s="3">
        <v>5.99</v>
      </c>
      <c r="AX67" s="3">
        <v>2.13</v>
      </c>
      <c r="AY67" s="3">
        <v>7.27</v>
      </c>
      <c r="AZ67" s="3">
        <v>2.61</v>
      </c>
      <c r="BA67" s="3">
        <v>11.71</v>
      </c>
      <c r="BB67" s="3">
        <v>3.6</v>
      </c>
      <c r="BC67" s="3">
        <v>21.58</v>
      </c>
      <c r="BD67" s="3">
        <v>4.59</v>
      </c>
      <c r="BE67" s="3">
        <v>36.19</v>
      </c>
      <c r="BF67" s="3">
        <v>6.48</v>
      </c>
      <c r="BG67" s="3">
        <v>73.5</v>
      </c>
      <c r="BH67" s="3">
        <v>9.18</v>
      </c>
      <c r="BI67" s="3">
        <v>142.82</v>
      </c>
      <c r="BJ67" s="3">
        <v>14.56</v>
      </c>
      <c r="BK67" s="3">
        <v>343.3</v>
      </c>
      <c r="BL67" s="3">
        <v>28.45</v>
      </c>
      <c r="BM67" s="3">
        <v>1348.81</v>
      </c>
      <c r="BN67" s="3">
        <v>429.59183669999999</v>
      </c>
      <c r="BO67" s="3">
        <v>2870688.6329999999</v>
      </c>
      <c r="CH67" s="3">
        <v>2.68</v>
      </c>
      <c r="CI67" s="3">
        <v>12.26</v>
      </c>
      <c r="CJ67" s="3">
        <v>12.78</v>
      </c>
      <c r="CK67" s="3">
        <v>337.66</v>
      </c>
      <c r="CL67" s="3">
        <v>21.49</v>
      </c>
      <c r="CM67" s="3">
        <v>890.15</v>
      </c>
      <c r="CN67" s="3">
        <v>27.75</v>
      </c>
      <c r="CO67" s="3">
        <v>1712.29</v>
      </c>
      <c r="CP67" s="3">
        <v>35.979999999999997</v>
      </c>
      <c r="CQ67" s="3">
        <v>3062.16</v>
      </c>
      <c r="CR67" s="3">
        <v>39.64</v>
      </c>
      <c r="CS67" s="3">
        <v>3500.38</v>
      </c>
      <c r="CT67" s="3">
        <v>46.92</v>
      </c>
      <c r="CU67" s="3">
        <v>6025.94</v>
      </c>
      <c r="CV67" s="3">
        <v>57.9</v>
      </c>
      <c r="CW67" s="3">
        <v>8507.64</v>
      </c>
      <c r="CX67" s="3">
        <v>68.92</v>
      </c>
      <c r="CY67" s="3">
        <v>10643.76</v>
      </c>
      <c r="CZ67" s="3">
        <v>90.98</v>
      </c>
      <c r="DA67" s="3">
        <v>18222.939999999999</v>
      </c>
      <c r="DB67" s="3">
        <v>135.01</v>
      </c>
      <c r="DC67" s="3">
        <v>35834.550000000003</v>
      </c>
      <c r="DD67" s="3">
        <v>180.92</v>
      </c>
      <c r="DE67" s="3">
        <v>63626.58</v>
      </c>
      <c r="DF67" s="3">
        <v>265.26</v>
      </c>
      <c r="DG67" s="3">
        <v>134545.60000000001</v>
      </c>
      <c r="DH67" s="3">
        <v>387.22</v>
      </c>
      <c r="DI67" s="3">
        <v>269143.56</v>
      </c>
      <c r="DJ67" s="3">
        <v>632.04999999999995</v>
      </c>
      <c r="DK67" s="3">
        <v>667759.97</v>
      </c>
      <c r="DL67" s="3">
        <v>1259.25</v>
      </c>
      <c r="DM67" s="3">
        <v>2678231.9500000002</v>
      </c>
      <c r="DN67" s="3">
        <v>15064.265310000001</v>
      </c>
      <c r="DO67" s="3">
        <v>3040634354</v>
      </c>
      <c r="DP67" s="2">
        <f t="shared" si="62"/>
        <v>2813702264.6699305</v>
      </c>
      <c r="DQ67" s="5">
        <f t="shared" si="63"/>
        <v>704.05414328287588</v>
      </c>
      <c r="DR67" s="5">
        <f t="shared" si="64"/>
        <v>29424.476476717125</v>
      </c>
      <c r="EH67" s="3">
        <v>0.83119178999999999</v>
      </c>
      <c r="EI67" s="3">
        <v>0.91082289999999999</v>
      </c>
      <c r="EJ67" s="3">
        <v>0.92416401000000004</v>
      </c>
      <c r="EK67" s="3">
        <v>0.92762473999999995</v>
      </c>
      <c r="EL67" s="3">
        <v>0.93239857000000004</v>
      </c>
      <c r="EM67" s="3">
        <v>0.93475867999999995</v>
      </c>
      <c r="EN67" s="3">
        <v>0.93798325999999999</v>
      </c>
      <c r="EO67" s="3">
        <v>0.94110561999999998</v>
      </c>
      <c r="EP67" s="3">
        <v>0.94367615000000005</v>
      </c>
      <c r="EQ67" s="3">
        <v>0.94656472999999997</v>
      </c>
      <c r="ER67" s="3">
        <v>0.95088260999999996</v>
      </c>
      <c r="ES67" s="3">
        <v>0.95478006000000004</v>
      </c>
      <c r="ET67" s="3">
        <v>0.95751370000000002</v>
      </c>
      <c r="EU67" s="3">
        <v>0.96090410000000004</v>
      </c>
      <c r="EV67" s="3">
        <v>0.96381391999999999</v>
      </c>
      <c r="EW67" s="3">
        <v>0.96756096000000003</v>
      </c>
      <c r="EX67" s="3">
        <v>0.97099139999999995</v>
      </c>
      <c r="FG67" s="3">
        <v>100</v>
      </c>
      <c r="FH67" s="3">
        <v>100</v>
      </c>
      <c r="FI67" s="3">
        <v>100</v>
      </c>
      <c r="FJ67" s="3">
        <v>100</v>
      </c>
      <c r="FK67" s="3">
        <v>100</v>
      </c>
      <c r="FL67" s="3">
        <v>100</v>
      </c>
      <c r="FM67" s="3">
        <v>100</v>
      </c>
      <c r="FN67" s="3">
        <v>100</v>
      </c>
      <c r="FO67" s="3">
        <v>100</v>
      </c>
      <c r="FP67" s="3">
        <v>100</v>
      </c>
      <c r="FQ67" s="3">
        <v>100</v>
      </c>
      <c r="FR67" s="3">
        <v>100</v>
      </c>
      <c r="FS67" s="3">
        <v>100</v>
      </c>
      <c r="FT67" s="3">
        <v>100</v>
      </c>
      <c r="FU67" s="3">
        <v>100</v>
      </c>
      <c r="FV67" s="3">
        <v>100</v>
      </c>
      <c r="FW67" s="3">
        <v>98</v>
      </c>
      <c r="GF67" s="3">
        <v>1736595.93</v>
      </c>
      <c r="GG67" s="3">
        <v>1618388.84</v>
      </c>
      <c r="GH67" s="3">
        <v>1486189.89</v>
      </c>
      <c r="GI67" s="3">
        <v>1441980.85</v>
      </c>
      <c r="GJ67" s="3">
        <v>1386302.07</v>
      </c>
      <c r="GK67" s="3">
        <v>1317033.29</v>
      </c>
      <c r="GL67" s="3">
        <v>1233841.57</v>
      </c>
      <c r="GM67" s="3">
        <v>1138534.67</v>
      </c>
      <c r="GN67" s="3">
        <v>1028649.67</v>
      </c>
      <c r="GO67" s="3">
        <v>899530.22</v>
      </c>
      <c r="GP67" s="3">
        <v>755222.62</v>
      </c>
      <c r="GQ67" s="3">
        <v>607099.41</v>
      </c>
      <c r="GR67" s="3">
        <v>467094.94</v>
      </c>
      <c r="GS67" s="3">
        <v>328442.56</v>
      </c>
      <c r="GT67" s="3">
        <v>193178.45</v>
      </c>
      <c r="GU67" s="3">
        <v>79376.570000000007</v>
      </c>
      <c r="GV67" s="3">
        <v>8641.6530610000009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2">
        <v>0</v>
      </c>
      <c r="HN67" s="5">
        <v>0</v>
      </c>
      <c r="HO67" s="5"/>
      <c r="HP67" s="3">
        <v>50.312793310000004</v>
      </c>
      <c r="HQ67" s="3">
        <v>2531.4390520000002</v>
      </c>
      <c r="HR67" s="2">
        <f t="shared" si="65"/>
        <v>6.1881345219262585E-2</v>
      </c>
      <c r="HS67" s="5">
        <f t="shared" si="66"/>
        <v>50.282978663468377</v>
      </c>
      <c r="HT67" s="5">
        <f t="shared" si="67"/>
        <v>50.34260795653163</v>
      </c>
      <c r="HU67" s="5"/>
      <c r="HV67" s="7">
        <v>6.1342592592592587E-5</v>
      </c>
      <c r="HW67" s="7">
        <v>6.0185185185185194E-5</v>
      </c>
      <c r="HX67" s="7">
        <v>6.0185185185185194E-5</v>
      </c>
      <c r="HY67" s="7">
        <v>5.9027777777777773E-5</v>
      </c>
      <c r="HZ67" s="7">
        <v>5.6712962962962972E-5</v>
      </c>
      <c r="IA67" s="7">
        <v>5.4398148148148151E-5</v>
      </c>
      <c r="IB67" s="7">
        <v>5.3240740740740737E-5</v>
      </c>
      <c r="IC67" s="3">
        <v>5.7870370370370366E-5</v>
      </c>
      <c r="ID67" s="3">
        <v>6.0185185185185194E-5</v>
      </c>
    </row>
    <row r="68" spans="1:238" s="8" customFormat="1" thickBot="1">
      <c r="A68" s="8">
        <v>50</v>
      </c>
      <c r="B68" s="8">
        <v>377942.18</v>
      </c>
      <c r="C68" s="8">
        <v>143014889293</v>
      </c>
      <c r="D68" s="4">
        <f t="shared" si="53"/>
        <v>174597869.84759521</v>
      </c>
      <c r="E68" s="4">
        <f t="shared" si="44"/>
        <v>0.75588436000000003</v>
      </c>
      <c r="F68" s="2">
        <f t="shared" si="54"/>
        <v>374400.94894231204</v>
      </c>
      <c r="G68" s="2">
        <f t="shared" si="55"/>
        <v>381483.41105768795</v>
      </c>
      <c r="H68" s="4">
        <f t="shared" si="56"/>
        <v>0.74880189788462403</v>
      </c>
      <c r="I68" s="4">
        <f t="shared" si="57"/>
        <v>0.76296682211537592</v>
      </c>
      <c r="K68" s="8">
        <v>10000</v>
      </c>
      <c r="L68" s="8">
        <v>100000000</v>
      </c>
      <c r="N68" s="8">
        <v>0</v>
      </c>
      <c r="O68" s="8">
        <v>0</v>
      </c>
      <c r="P68" s="8">
        <v>6948.19</v>
      </c>
      <c r="Q68" s="8">
        <v>62290591.530000001</v>
      </c>
      <c r="R68" s="4">
        <f t="shared" si="58"/>
        <v>14013247.253900006</v>
      </c>
      <c r="S68" s="4">
        <f t="shared" si="59"/>
        <v>0.69481899999999996</v>
      </c>
      <c r="T68" s="2">
        <f t="shared" si="47"/>
        <v>5944.9515085314388</v>
      </c>
      <c r="U68" s="2">
        <f t="shared" si="48"/>
        <v>7951.4284914685604</v>
      </c>
      <c r="V68" s="2">
        <f t="shared" si="60"/>
        <v>7.7999999999999999E-5</v>
      </c>
      <c r="W68" s="2">
        <f t="shared" si="61"/>
        <v>0.75598436000000002</v>
      </c>
      <c r="X68" s="8">
        <v>0.78</v>
      </c>
      <c r="Y68" s="8">
        <v>122007.82</v>
      </c>
      <c r="Z68" s="8">
        <v>252322.87</v>
      </c>
      <c r="AA68" s="8">
        <v>82257500086</v>
      </c>
      <c r="AB68" s="4"/>
      <c r="AC68" s="6"/>
      <c r="AD68" s="6"/>
      <c r="AF68" s="8">
        <v>12.281754579999999</v>
      </c>
      <c r="AG68" s="7">
        <v>6.4583333333333322E-4</v>
      </c>
      <c r="AH68" s="8">
        <v>1</v>
      </c>
      <c r="AI68" s="8">
        <v>1</v>
      </c>
      <c r="AJ68" s="8">
        <v>1</v>
      </c>
      <c r="AK68" s="8">
        <v>1</v>
      </c>
      <c r="AL68" s="8">
        <v>1.1100000000000001</v>
      </c>
      <c r="AM68" s="8">
        <v>1.33</v>
      </c>
      <c r="AN68" s="8">
        <v>1.1399999999999999</v>
      </c>
      <c r="AO68" s="8">
        <v>1.44</v>
      </c>
      <c r="AP68" s="8">
        <v>1.24</v>
      </c>
      <c r="AQ68" s="8">
        <v>1.8</v>
      </c>
      <c r="AR68" s="8">
        <v>1.38</v>
      </c>
      <c r="AS68" s="8">
        <v>2.44</v>
      </c>
      <c r="AT68" s="8">
        <v>1.54</v>
      </c>
      <c r="AU68" s="8">
        <v>3.22</v>
      </c>
      <c r="AV68" s="8">
        <v>1.73</v>
      </c>
      <c r="AW68" s="8">
        <v>4.21</v>
      </c>
      <c r="AX68" s="8">
        <v>2</v>
      </c>
      <c r="AY68" s="8">
        <v>5.84</v>
      </c>
      <c r="AZ68" s="8">
        <v>2.35</v>
      </c>
      <c r="BA68" s="8">
        <v>8.1300000000000008</v>
      </c>
      <c r="BB68" s="8">
        <v>2.81</v>
      </c>
      <c r="BC68" s="8">
        <v>11.35</v>
      </c>
      <c r="BD68" s="8">
        <v>3.95</v>
      </c>
      <c r="BE68" s="8">
        <v>25.83</v>
      </c>
      <c r="BF68" s="8">
        <v>5.39</v>
      </c>
      <c r="BG68" s="8">
        <v>52.35</v>
      </c>
      <c r="BH68" s="8">
        <v>7.39</v>
      </c>
      <c r="BI68" s="8">
        <v>108.67</v>
      </c>
      <c r="BJ68" s="8">
        <v>11.56</v>
      </c>
      <c r="BK68" s="8">
        <v>234.44</v>
      </c>
      <c r="BL68" s="8">
        <v>23.59</v>
      </c>
      <c r="BM68" s="8">
        <v>885.35</v>
      </c>
      <c r="BN68" s="8">
        <v>185.5</v>
      </c>
      <c r="BO68" s="8">
        <v>813815.23470000003</v>
      </c>
      <c r="CH68" s="8">
        <v>2.91</v>
      </c>
      <c r="CI68" s="8">
        <v>12.75</v>
      </c>
      <c r="CJ68" s="8">
        <v>12.95</v>
      </c>
      <c r="CK68" s="8">
        <v>272.29000000000002</v>
      </c>
      <c r="CL68" s="8">
        <v>25.43</v>
      </c>
      <c r="CM68" s="8">
        <v>1053.99</v>
      </c>
      <c r="CN68" s="8">
        <v>28.95</v>
      </c>
      <c r="CO68" s="8">
        <v>1423.91</v>
      </c>
      <c r="CP68" s="8">
        <v>35.049999999999997</v>
      </c>
      <c r="CQ68" s="8">
        <v>2101.67</v>
      </c>
      <c r="CR68" s="8">
        <v>40.01</v>
      </c>
      <c r="CS68" s="8">
        <v>3023.41</v>
      </c>
      <c r="CT68" s="8">
        <v>49.05</v>
      </c>
      <c r="CU68" s="8">
        <v>4658.75</v>
      </c>
      <c r="CV68" s="8">
        <v>58.44</v>
      </c>
      <c r="CW68" s="8">
        <v>6466.24</v>
      </c>
      <c r="CX68" s="8">
        <v>73.540000000000006</v>
      </c>
      <c r="CY68" s="8">
        <v>9905.02</v>
      </c>
      <c r="CZ68" s="8">
        <v>91.43</v>
      </c>
      <c r="DA68" s="8">
        <v>14683.45</v>
      </c>
      <c r="DB68" s="8">
        <v>115.33</v>
      </c>
      <c r="DC68" s="8">
        <v>21728.81</v>
      </c>
      <c r="DD68" s="8">
        <v>174.04</v>
      </c>
      <c r="DE68" s="8">
        <v>55785.8</v>
      </c>
      <c r="DF68" s="8">
        <v>246.17</v>
      </c>
      <c r="DG68" s="8">
        <v>118494.71</v>
      </c>
      <c r="DH68" s="8">
        <v>345.94</v>
      </c>
      <c r="DI68" s="8">
        <v>254298.36</v>
      </c>
      <c r="DJ68" s="8">
        <v>553.1</v>
      </c>
      <c r="DK68" s="8">
        <v>556846.9</v>
      </c>
      <c r="DL68" s="8">
        <v>1154.72</v>
      </c>
      <c r="DM68" s="8">
        <v>2154819.2999999998</v>
      </c>
      <c r="DN68" s="8">
        <v>8093.9489800000001</v>
      </c>
      <c r="DO68" s="8">
        <v>1143230584</v>
      </c>
      <c r="DP68" s="4">
        <f t="shared" si="62"/>
        <v>1077718573.909157</v>
      </c>
      <c r="DQ68" s="5">
        <f t="shared" si="63"/>
        <v>-793.44514534608152</v>
      </c>
      <c r="DR68" s="5">
        <f t="shared" si="64"/>
        <v>16981.343105346081</v>
      </c>
      <c r="EH68" s="8">
        <v>0.83210923999999997</v>
      </c>
      <c r="EI68" s="8">
        <v>0.90551658999999995</v>
      </c>
      <c r="EJ68" s="8">
        <v>0.92384007999999995</v>
      </c>
      <c r="EK68" s="8">
        <v>0.92625418999999998</v>
      </c>
      <c r="EL68" s="8">
        <v>0.92915707000000003</v>
      </c>
      <c r="EM68" s="8">
        <v>0.93249768</v>
      </c>
      <c r="EN68" s="8">
        <v>0.93670511999999995</v>
      </c>
      <c r="EO68" s="8">
        <v>0.94040135000000002</v>
      </c>
      <c r="EP68" s="8">
        <v>0.94508040000000004</v>
      </c>
      <c r="EQ68" s="8">
        <v>0.94861393999999999</v>
      </c>
      <c r="ER68" s="8">
        <v>0.95205525999999996</v>
      </c>
      <c r="ES68" s="8">
        <v>0.95613625999999996</v>
      </c>
      <c r="ET68" s="8">
        <v>0.95902348999999998</v>
      </c>
      <c r="EU68" s="8">
        <v>0.96157486000000003</v>
      </c>
      <c r="EV68" s="8">
        <v>0.96441602999999998</v>
      </c>
      <c r="EW68" s="8">
        <v>0.96759658000000004</v>
      </c>
      <c r="EX68" s="8">
        <v>0.97099957000000003</v>
      </c>
      <c r="FG68" s="8">
        <v>100</v>
      </c>
      <c r="FH68" s="8">
        <v>100</v>
      </c>
      <c r="FI68" s="8">
        <v>100</v>
      </c>
      <c r="FJ68" s="8">
        <v>100</v>
      </c>
      <c r="FK68" s="8">
        <v>100</v>
      </c>
      <c r="FL68" s="8">
        <v>100</v>
      </c>
      <c r="FM68" s="8">
        <v>100</v>
      </c>
      <c r="FN68" s="8">
        <v>100</v>
      </c>
      <c r="FO68" s="8">
        <v>100</v>
      </c>
      <c r="FP68" s="8">
        <v>100</v>
      </c>
      <c r="FQ68" s="8">
        <v>100</v>
      </c>
      <c r="FR68" s="8">
        <v>100</v>
      </c>
      <c r="FS68" s="8">
        <v>100</v>
      </c>
      <c r="FT68" s="8">
        <v>100</v>
      </c>
      <c r="FU68" s="8">
        <v>100</v>
      </c>
      <c r="FV68" s="8">
        <v>100</v>
      </c>
      <c r="FW68" s="8">
        <v>98</v>
      </c>
      <c r="GF68" s="8">
        <v>2111276.84</v>
      </c>
      <c r="GG68" s="8">
        <v>1981542.58</v>
      </c>
      <c r="GH68" s="8">
        <v>1836465.7</v>
      </c>
      <c r="GI68" s="8">
        <v>1787029.78</v>
      </c>
      <c r="GJ68" s="8">
        <v>1723642.83</v>
      </c>
      <c r="GK68" s="8">
        <v>1643837.85</v>
      </c>
      <c r="GL68" s="8">
        <v>1546556.06</v>
      </c>
      <c r="GM68" s="8">
        <v>1434109.53</v>
      </c>
      <c r="GN68" s="8">
        <v>1302437.82</v>
      </c>
      <c r="GO68" s="8">
        <v>1145298.47</v>
      </c>
      <c r="GP68" s="8">
        <v>967196.43</v>
      </c>
      <c r="GQ68" s="8">
        <v>781986.72</v>
      </c>
      <c r="GR68" s="8">
        <v>604954.94999999995</v>
      </c>
      <c r="GS68" s="8">
        <v>427604.38</v>
      </c>
      <c r="GT68" s="8">
        <v>251980.32</v>
      </c>
      <c r="GU68" s="8">
        <v>104106.27</v>
      </c>
      <c r="GV68" s="8">
        <v>11555.336730000001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  <c r="HK68" s="8">
        <v>0</v>
      </c>
      <c r="HL68" s="8">
        <v>0</v>
      </c>
      <c r="HM68" s="4">
        <v>0</v>
      </c>
      <c r="HN68" s="6">
        <v>0</v>
      </c>
      <c r="HO68" s="6"/>
      <c r="HP68" s="8">
        <v>55.73385304</v>
      </c>
      <c r="HQ68" s="3">
        <v>3106.3490499999998</v>
      </c>
      <c r="HR68" s="4">
        <f t="shared" si="65"/>
        <v>8.6675315682441578E-2</v>
      </c>
      <c r="HS68" s="6">
        <f t="shared" si="66"/>
        <v>55.698567439895776</v>
      </c>
      <c r="HT68" s="6">
        <f t="shared" si="67"/>
        <v>55.769138640104224</v>
      </c>
      <c r="HU68" s="6"/>
      <c r="HV68" s="9">
        <v>6.712962962962963E-5</v>
      </c>
      <c r="HW68" s="9">
        <v>6.712962962962963E-5</v>
      </c>
      <c r="HX68" s="9">
        <v>6.712962962962963E-5</v>
      </c>
      <c r="HY68" s="9">
        <v>6.712962962962963E-5</v>
      </c>
      <c r="HZ68" s="9">
        <v>6.5972222222222216E-5</v>
      </c>
      <c r="IA68" s="9">
        <v>6.4814814814814816E-5</v>
      </c>
      <c r="IB68" s="9">
        <v>6.3657407407407402E-5</v>
      </c>
      <c r="IC68" s="8">
        <v>6.2500000000000015E-5</v>
      </c>
      <c r="ID68" s="8">
        <v>6.1342592592592587E-5</v>
      </c>
    </row>
    <row r="69" spans="1:238" thickBot="1">
      <c r="A69" s="3">
        <v>55</v>
      </c>
      <c r="B69" s="3">
        <v>415621.36</v>
      </c>
      <c r="C69" s="3">
        <v>173163957158</v>
      </c>
      <c r="D69" s="2">
        <f t="shared" si="53"/>
        <v>422842269.75039673</v>
      </c>
      <c r="E69" s="2">
        <f t="shared" si="44"/>
        <v>0.75567519999999999</v>
      </c>
      <c r="F69" s="2">
        <f t="shared" si="54"/>
        <v>410110.44145745621</v>
      </c>
      <c r="G69" s="2">
        <f t="shared" si="55"/>
        <v>421132.27854254376</v>
      </c>
      <c r="H69" s="2">
        <f t="shared" si="56"/>
        <v>0.74565534810446588</v>
      </c>
      <c r="I69" s="2">
        <f t="shared" si="57"/>
        <v>0.76569505189553411</v>
      </c>
      <c r="K69" s="3">
        <v>10000</v>
      </c>
      <c r="L69" s="3">
        <v>100000000</v>
      </c>
      <c r="N69" s="3">
        <v>0</v>
      </c>
      <c r="O69" s="3">
        <v>0</v>
      </c>
      <c r="P69" s="3">
        <v>4373.01</v>
      </c>
      <c r="Q69" s="3">
        <v>40072231.409999996</v>
      </c>
      <c r="R69" s="2">
        <f t="shared" si="58"/>
        <v>20949014.949899994</v>
      </c>
      <c r="S69" s="2">
        <f t="shared" si="59"/>
        <v>0.437301</v>
      </c>
      <c r="T69" s="2">
        <f t="shared" si="47"/>
        <v>3146.3714836629265</v>
      </c>
      <c r="U69" s="2">
        <f t="shared" si="48"/>
        <v>5599.6485163370744</v>
      </c>
      <c r="V69" s="2">
        <f t="shared" si="60"/>
        <v>4.8000000000000001E-5</v>
      </c>
      <c r="W69" s="2">
        <f t="shared" si="61"/>
        <v>0.75577519999999998</v>
      </c>
      <c r="X69" s="3">
        <v>0.48</v>
      </c>
      <c r="Y69" s="3">
        <v>134323.64000000001</v>
      </c>
      <c r="Z69" s="3">
        <v>173935.68</v>
      </c>
      <c r="AA69" s="3">
        <v>63448068106</v>
      </c>
      <c r="AB69" s="2"/>
      <c r="AC69" s="5"/>
      <c r="AD69" s="5"/>
      <c r="AF69" s="3">
        <v>12.2764828</v>
      </c>
      <c r="AG69" s="7">
        <v>7.0254629629629627E-4</v>
      </c>
      <c r="AH69" s="3">
        <v>1</v>
      </c>
      <c r="AI69" s="3">
        <v>1</v>
      </c>
      <c r="AJ69" s="3">
        <v>1.01</v>
      </c>
      <c r="AK69" s="3">
        <v>1.03</v>
      </c>
      <c r="AL69" s="3">
        <v>1.1000000000000001</v>
      </c>
      <c r="AM69" s="3">
        <v>1.3</v>
      </c>
      <c r="AN69" s="3">
        <v>1.1399999999999999</v>
      </c>
      <c r="AO69" s="3">
        <v>1.44</v>
      </c>
      <c r="AP69" s="3">
        <v>1.23</v>
      </c>
      <c r="AQ69" s="3">
        <v>1.75</v>
      </c>
      <c r="AR69" s="3">
        <v>1.29</v>
      </c>
      <c r="AS69" s="3">
        <v>1.95</v>
      </c>
      <c r="AT69" s="3">
        <v>1.35</v>
      </c>
      <c r="AU69" s="3">
        <v>2.15</v>
      </c>
      <c r="AV69" s="3">
        <v>1.61</v>
      </c>
      <c r="AW69" s="3">
        <v>3.65</v>
      </c>
      <c r="AX69" s="3">
        <v>1.85</v>
      </c>
      <c r="AY69" s="3">
        <v>5.17</v>
      </c>
      <c r="AZ69" s="3">
        <v>2.27</v>
      </c>
      <c r="BA69" s="3">
        <v>8.5500000000000007</v>
      </c>
      <c r="BB69" s="3">
        <v>2.91</v>
      </c>
      <c r="BC69" s="3">
        <v>14.45</v>
      </c>
      <c r="BD69" s="3">
        <v>3.86</v>
      </c>
      <c r="BE69" s="3">
        <v>25.38</v>
      </c>
      <c r="BF69" s="3">
        <v>5.1100000000000003</v>
      </c>
      <c r="BG69" s="3">
        <v>42.55</v>
      </c>
      <c r="BH69" s="3">
        <v>7.3</v>
      </c>
      <c r="BI69" s="3">
        <v>88</v>
      </c>
      <c r="BJ69" s="3">
        <v>11.18</v>
      </c>
      <c r="BK69" s="3">
        <v>206.62</v>
      </c>
      <c r="BL69" s="3">
        <v>23.44</v>
      </c>
      <c r="BM69" s="3">
        <v>824.78</v>
      </c>
      <c r="BN69" s="3">
        <v>199.31</v>
      </c>
      <c r="BO69" s="3">
        <v>900359.99</v>
      </c>
      <c r="CH69" s="3">
        <v>2.97</v>
      </c>
      <c r="CI69" s="3">
        <v>13.31</v>
      </c>
      <c r="CJ69" s="3">
        <v>12.84</v>
      </c>
      <c r="CK69" s="3">
        <v>328.9</v>
      </c>
      <c r="CL69" s="3">
        <v>23.32</v>
      </c>
      <c r="CM69" s="3">
        <v>1052.92</v>
      </c>
      <c r="CN69" s="3">
        <v>26.51</v>
      </c>
      <c r="CO69" s="3">
        <v>1396.89</v>
      </c>
      <c r="CP69" s="3">
        <v>32.47</v>
      </c>
      <c r="CQ69" s="3">
        <v>2141.83</v>
      </c>
      <c r="CR69" s="3">
        <v>36.06</v>
      </c>
      <c r="CS69" s="3">
        <v>2507.84</v>
      </c>
      <c r="CT69" s="3">
        <v>40.450000000000003</v>
      </c>
      <c r="CU69" s="3">
        <v>2958.79</v>
      </c>
      <c r="CV69" s="3">
        <v>55.49</v>
      </c>
      <c r="CW69" s="3">
        <v>6703.87</v>
      </c>
      <c r="CX69" s="3">
        <v>70.27</v>
      </c>
      <c r="CY69" s="3">
        <v>11023.71</v>
      </c>
      <c r="CZ69" s="3">
        <v>93.8</v>
      </c>
      <c r="DA69" s="3">
        <v>19745.5</v>
      </c>
      <c r="DB69" s="3">
        <v>130.91999999999999</v>
      </c>
      <c r="DC69" s="3">
        <v>36365.46</v>
      </c>
      <c r="DD69" s="3">
        <v>183.49</v>
      </c>
      <c r="DE69" s="3">
        <v>65997.81</v>
      </c>
      <c r="DF69" s="3">
        <v>252.98</v>
      </c>
      <c r="DG69" s="3">
        <v>114290.18</v>
      </c>
      <c r="DH69" s="3">
        <v>374.35</v>
      </c>
      <c r="DI69" s="3">
        <v>245534.85</v>
      </c>
      <c r="DJ69" s="3">
        <v>585.54</v>
      </c>
      <c r="DK69" s="3">
        <v>587723.57999999996</v>
      </c>
      <c r="DL69" s="3">
        <v>1259.78</v>
      </c>
      <c r="DM69" s="3">
        <v>2421025.7999999998</v>
      </c>
      <c r="DN69" s="3">
        <v>9524.5400000000009</v>
      </c>
      <c r="DO69" s="3">
        <v>1478931783</v>
      </c>
      <c r="DP69" s="2">
        <f t="shared" si="62"/>
        <v>1388214920.7883999</v>
      </c>
      <c r="DQ69" s="5">
        <f t="shared" si="63"/>
        <v>-460.80668755702391</v>
      </c>
      <c r="DR69" s="5">
        <f t="shared" si="64"/>
        <v>19509.886687557024</v>
      </c>
      <c r="EH69" s="3">
        <v>0.82559364999999996</v>
      </c>
      <c r="EI69" s="3">
        <v>0.91013546000000001</v>
      </c>
      <c r="EJ69" s="3">
        <v>0.92488461</v>
      </c>
      <c r="EK69" s="3">
        <v>0.92769093000000002</v>
      </c>
      <c r="EL69" s="3">
        <v>0.93044879999999996</v>
      </c>
      <c r="EM69" s="3">
        <v>0.93435318999999994</v>
      </c>
      <c r="EN69" s="3">
        <v>0.93837842999999999</v>
      </c>
      <c r="EO69" s="3">
        <v>0.94075237</v>
      </c>
      <c r="EP69" s="3">
        <v>0.94380224000000001</v>
      </c>
      <c r="EQ69" s="3">
        <v>0.94764382999999996</v>
      </c>
      <c r="ER69" s="3">
        <v>0.95117777000000003</v>
      </c>
      <c r="ES69" s="3">
        <v>0.95426869999999997</v>
      </c>
      <c r="ET69" s="3">
        <v>0.95784117000000002</v>
      </c>
      <c r="EU69" s="3">
        <v>0.96049987000000003</v>
      </c>
      <c r="EV69" s="3">
        <v>0.96398508000000005</v>
      </c>
      <c r="EW69" s="3">
        <v>0.96764081000000002</v>
      </c>
      <c r="EX69" s="3">
        <v>0.97099239999999998</v>
      </c>
      <c r="FG69" s="3">
        <v>100</v>
      </c>
      <c r="FH69" s="3">
        <v>100</v>
      </c>
      <c r="FI69" s="3">
        <v>100</v>
      </c>
      <c r="FJ69" s="3">
        <v>100</v>
      </c>
      <c r="FK69" s="3">
        <v>100</v>
      </c>
      <c r="FL69" s="3">
        <v>100</v>
      </c>
      <c r="FM69" s="3">
        <v>100</v>
      </c>
      <c r="FN69" s="3">
        <v>100</v>
      </c>
      <c r="FO69" s="3">
        <v>100</v>
      </c>
      <c r="FP69" s="3">
        <v>100</v>
      </c>
      <c r="FQ69" s="3">
        <v>100</v>
      </c>
      <c r="FR69" s="3">
        <v>100</v>
      </c>
      <c r="FS69" s="3">
        <v>100</v>
      </c>
      <c r="FT69" s="3">
        <v>100</v>
      </c>
      <c r="FU69" s="3">
        <v>100</v>
      </c>
      <c r="FV69" s="3">
        <v>100</v>
      </c>
      <c r="FW69" s="3">
        <v>100</v>
      </c>
      <c r="GF69" s="3">
        <v>2523971.4700000002</v>
      </c>
      <c r="GG69" s="3">
        <v>2384252.16</v>
      </c>
      <c r="GH69" s="3">
        <v>2229247.71</v>
      </c>
      <c r="GI69" s="3">
        <v>2175345.9700000002</v>
      </c>
      <c r="GJ69" s="3">
        <v>2105396.14</v>
      </c>
      <c r="GK69" s="3">
        <v>2015889.84</v>
      </c>
      <c r="GL69" s="3">
        <v>1905747.86</v>
      </c>
      <c r="GM69" s="3">
        <v>1776167.78</v>
      </c>
      <c r="GN69" s="3">
        <v>1620573.27</v>
      </c>
      <c r="GO69" s="3">
        <v>1432514.91</v>
      </c>
      <c r="GP69" s="3">
        <v>1217196.48</v>
      </c>
      <c r="GQ69" s="3">
        <v>990309.13</v>
      </c>
      <c r="GR69" s="3">
        <v>770210.19</v>
      </c>
      <c r="GS69" s="3">
        <v>545598.34</v>
      </c>
      <c r="GT69" s="3">
        <v>321987.98</v>
      </c>
      <c r="GU69" s="3">
        <v>132342.32</v>
      </c>
      <c r="GV69" s="3">
        <v>14341.93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2">
        <v>0</v>
      </c>
      <c r="HN69" s="5">
        <v>0</v>
      </c>
      <c r="HO69" s="5"/>
      <c r="HP69" s="3">
        <v>61.139452310000003</v>
      </c>
      <c r="HQ69" s="3">
        <v>3738.2253639999999</v>
      </c>
      <c r="HR69" s="2">
        <f t="shared" si="65"/>
        <v>0.1927352332349983</v>
      </c>
      <c r="HS69" s="5">
        <f t="shared" si="66"/>
        <v>61.086834793160321</v>
      </c>
      <c r="HT69" s="5">
        <f t="shared" si="67"/>
        <v>61.192069826839685</v>
      </c>
      <c r="HU69" s="5"/>
      <c r="HV69" s="7">
        <v>7.4074074074074073E-5</v>
      </c>
      <c r="HW69" s="7">
        <v>7.4074074074074073E-5</v>
      </c>
      <c r="HX69" s="7">
        <v>7.2916666666666673E-5</v>
      </c>
      <c r="HY69" s="7">
        <v>7.1759259259259259E-5</v>
      </c>
      <c r="HZ69" s="7">
        <v>7.0601851851851845E-5</v>
      </c>
      <c r="IA69" s="7">
        <v>6.9444444444444444E-5</v>
      </c>
      <c r="IB69" s="7">
        <v>6.5972222222222216E-5</v>
      </c>
      <c r="IC69" s="3">
        <v>6.4814814814814816E-5</v>
      </c>
      <c r="ID69" s="3">
        <v>6.3657407407407402E-5</v>
      </c>
    </row>
    <row r="70" spans="1:238" thickBot="1">
      <c r="A70" s="3">
        <v>60</v>
      </c>
      <c r="B70" s="3">
        <v>466050.36</v>
      </c>
      <c r="C70" s="3">
        <v>218024400754</v>
      </c>
      <c r="D70" s="2">
        <f t="shared" si="53"/>
        <v>821462697.87042236</v>
      </c>
      <c r="E70" s="2">
        <f t="shared" si="44"/>
        <v>0.77675059999999996</v>
      </c>
      <c r="F70" s="2">
        <f t="shared" si="54"/>
        <v>458369.16628991527</v>
      </c>
      <c r="G70" s="2">
        <f t="shared" si="55"/>
        <v>473731.5537100847</v>
      </c>
      <c r="H70" s="2">
        <f t="shared" si="56"/>
        <v>0.76394861048319207</v>
      </c>
      <c r="I70" s="2">
        <f t="shared" si="57"/>
        <v>0.78955258951680785</v>
      </c>
      <c r="K70" s="3">
        <v>10000</v>
      </c>
      <c r="L70" s="3">
        <v>100000000</v>
      </c>
      <c r="N70" s="3">
        <v>0</v>
      </c>
      <c r="O70" s="3">
        <v>0</v>
      </c>
      <c r="P70" s="3">
        <v>2249.9</v>
      </c>
      <c r="Q70" s="3">
        <v>21177402.920000002</v>
      </c>
      <c r="R70" s="2">
        <f t="shared" si="58"/>
        <v>16115352.91</v>
      </c>
      <c r="S70" s="2">
        <f t="shared" si="59"/>
        <v>0.22499</v>
      </c>
      <c r="T70" s="2">
        <f t="shared" si="47"/>
        <v>1174.0426175334205</v>
      </c>
      <c r="U70" s="2">
        <f t="shared" si="48"/>
        <v>3325.7573824665797</v>
      </c>
      <c r="V70" s="2">
        <f t="shared" si="60"/>
        <v>2.4000000000000001E-5</v>
      </c>
      <c r="W70" s="2">
        <f t="shared" si="61"/>
        <v>0.77685059999999995</v>
      </c>
      <c r="X70" s="3">
        <v>0.24</v>
      </c>
      <c r="Y70" s="3">
        <v>133889.64000000001</v>
      </c>
      <c r="Z70" s="3">
        <v>96656.45</v>
      </c>
      <c r="AA70" s="3">
        <v>39140640350</v>
      </c>
      <c r="AB70" s="2"/>
      <c r="AC70" s="5"/>
      <c r="AD70" s="5"/>
      <c r="AF70" s="3">
        <v>11.24932997</v>
      </c>
      <c r="AG70" s="7">
        <v>7.8009259259259253E-4</v>
      </c>
      <c r="AH70" s="3">
        <v>1</v>
      </c>
      <c r="AI70" s="3">
        <v>1</v>
      </c>
      <c r="AJ70" s="3">
        <v>1.01</v>
      </c>
      <c r="AK70" s="3">
        <v>1.03</v>
      </c>
      <c r="AL70" s="3">
        <v>1.1100000000000001</v>
      </c>
      <c r="AM70" s="3">
        <v>1.39</v>
      </c>
      <c r="AN70" s="3">
        <v>1.18</v>
      </c>
      <c r="AO70" s="3">
        <v>1.6</v>
      </c>
      <c r="AP70" s="3">
        <v>1.27</v>
      </c>
      <c r="AQ70" s="3">
        <v>1.95</v>
      </c>
      <c r="AR70" s="3">
        <v>1.42</v>
      </c>
      <c r="AS70" s="3">
        <v>2.56</v>
      </c>
      <c r="AT70" s="3">
        <v>1.51</v>
      </c>
      <c r="AU70" s="3">
        <v>2.95</v>
      </c>
      <c r="AV70" s="3">
        <v>1.64</v>
      </c>
      <c r="AW70" s="3">
        <v>3.62</v>
      </c>
      <c r="AX70" s="3">
        <v>1.8</v>
      </c>
      <c r="AY70" s="3">
        <v>4.62</v>
      </c>
      <c r="AZ70" s="3">
        <v>2.04</v>
      </c>
      <c r="BA70" s="3">
        <v>5.9</v>
      </c>
      <c r="BB70" s="3">
        <v>2.58</v>
      </c>
      <c r="BC70" s="3">
        <v>10.16</v>
      </c>
      <c r="BD70" s="3">
        <v>3.76</v>
      </c>
      <c r="BE70" s="3">
        <v>25.38</v>
      </c>
      <c r="BF70" s="3">
        <v>4.91</v>
      </c>
      <c r="BG70" s="3">
        <v>42.21</v>
      </c>
      <c r="BH70" s="3">
        <v>6.78</v>
      </c>
      <c r="BI70" s="3">
        <v>85.28</v>
      </c>
      <c r="BJ70" s="3">
        <v>10.19</v>
      </c>
      <c r="BK70" s="3">
        <v>165.19</v>
      </c>
      <c r="BL70" s="3">
        <v>22.35</v>
      </c>
      <c r="BM70" s="3">
        <v>794.07</v>
      </c>
      <c r="BN70" s="3">
        <v>110.6530612</v>
      </c>
      <c r="BO70" s="3">
        <v>60238.14286</v>
      </c>
      <c r="CH70" s="3">
        <v>2.57</v>
      </c>
      <c r="CI70" s="3">
        <v>10.029999999999999</v>
      </c>
      <c r="CJ70" s="3">
        <v>12.38</v>
      </c>
      <c r="CK70" s="3">
        <v>292.92</v>
      </c>
      <c r="CL70" s="3">
        <v>25.06</v>
      </c>
      <c r="CM70" s="3">
        <v>1446.7</v>
      </c>
      <c r="CN70" s="3">
        <v>32.03</v>
      </c>
      <c r="CO70" s="3">
        <v>2134.89</v>
      </c>
      <c r="CP70" s="3">
        <v>37.21</v>
      </c>
      <c r="CQ70" s="3">
        <v>2930.25</v>
      </c>
      <c r="CR70" s="3">
        <v>50.19</v>
      </c>
      <c r="CS70" s="3">
        <v>5033.83</v>
      </c>
      <c r="CT70" s="3">
        <v>55.95</v>
      </c>
      <c r="CU70" s="3">
        <v>6166.09</v>
      </c>
      <c r="CV70" s="3">
        <v>65.56</v>
      </c>
      <c r="CW70" s="3">
        <v>8276.48</v>
      </c>
      <c r="CX70" s="3">
        <v>76.290000000000006</v>
      </c>
      <c r="CY70" s="3">
        <v>11295.05</v>
      </c>
      <c r="CZ70" s="3">
        <v>91.82</v>
      </c>
      <c r="DA70" s="3">
        <v>15043.2</v>
      </c>
      <c r="DB70" s="3">
        <v>126.32</v>
      </c>
      <c r="DC70" s="3">
        <v>29063.58</v>
      </c>
      <c r="DD70" s="3">
        <v>198.85</v>
      </c>
      <c r="DE70" s="3">
        <v>80013.81</v>
      </c>
      <c r="DF70" s="3">
        <v>268.49</v>
      </c>
      <c r="DG70" s="3">
        <v>137079.91</v>
      </c>
      <c r="DH70" s="3">
        <v>379.77</v>
      </c>
      <c r="DI70" s="3">
        <v>286458.71000000002</v>
      </c>
      <c r="DJ70" s="3">
        <v>581.49</v>
      </c>
      <c r="DK70" s="3">
        <v>559095.73</v>
      </c>
      <c r="DL70" s="3">
        <v>1310.55</v>
      </c>
      <c r="DM70" s="3">
        <v>2776020.85</v>
      </c>
      <c r="DN70" s="3">
        <v>6589.4897959999998</v>
      </c>
      <c r="DO70" s="3">
        <v>211512539.09999999</v>
      </c>
      <c r="DP70" s="2">
        <f t="shared" si="62"/>
        <v>168091163.32841188</v>
      </c>
      <c r="DQ70" s="5">
        <f t="shared" si="63"/>
        <v>3079.5942055272208</v>
      </c>
      <c r="DR70" s="5">
        <f t="shared" si="64"/>
        <v>10099.385386472779</v>
      </c>
      <c r="EH70" s="3">
        <v>0.83261134999999997</v>
      </c>
      <c r="EI70" s="3">
        <v>0.90625686000000005</v>
      </c>
      <c r="EJ70" s="3">
        <v>0.92207868999999998</v>
      </c>
      <c r="EK70" s="3">
        <v>0.92729070000000002</v>
      </c>
      <c r="EL70" s="3">
        <v>0.93039329000000004</v>
      </c>
      <c r="EM70" s="3">
        <v>0.93498749000000003</v>
      </c>
      <c r="EN70" s="3">
        <v>0.93732517999999998</v>
      </c>
      <c r="EO70" s="3">
        <v>0.94012355999999997</v>
      </c>
      <c r="EP70" s="3">
        <v>0.94389855</v>
      </c>
      <c r="EQ70" s="3">
        <v>0.94669247999999995</v>
      </c>
      <c r="ER70" s="3">
        <v>0.95037168999999999</v>
      </c>
      <c r="ES70" s="3">
        <v>0.95469588000000005</v>
      </c>
      <c r="ET70" s="3">
        <v>0.95805609999999997</v>
      </c>
      <c r="EU70" s="3">
        <v>0.96106597000000005</v>
      </c>
      <c r="EV70" s="3">
        <v>0.96394009999999997</v>
      </c>
      <c r="EW70" s="3">
        <v>0.96737600999999995</v>
      </c>
      <c r="EX70" s="3">
        <v>0.97112818000000001</v>
      </c>
      <c r="FG70" s="3">
        <v>100</v>
      </c>
      <c r="FH70" s="3">
        <v>100</v>
      </c>
      <c r="FI70" s="3">
        <v>100</v>
      </c>
      <c r="FJ70" s="3">
        <v>100</v>
      </c>
      <c r="FK70" s="3">
        <v>100</v>
      </c>
      <c r="FL70" s="3">
        <v>100</v>
      </c>
      <c r="FM70" s="3">
        <v>100</v>
      </c>
      <c r="FN70" s="3">
        <v>100</v>
      </c>
      <c r="FO70" s="3">
        <v>100</v>
      </c>
      <c r="FP70" s="3">
        <v>100</v>
      </c>
      <c r="FQ70" s="3">
        <v>100</v>
      </c>
      <c r="FR70" s="3">
        <v>100</v>
      </c>
      <c r="FS70" s="3">
        <v>100</v>
      </c>
      <c r="FT70" s="3">
        <v>100</v>
      </c>
      <c r="FU70" s="3">
        <v>100</v>
      </c>
      <c r="FV70" s="3">
        <v>100</v>
      </c>
      <c r="FW70" s="3">
        <v>98</v>
      </c>
      <c r="GF70" s="3">
        <v>2986615.09</v>
      </c>
      <c r="GG70" s="3">
        <v>2836895.66</v>
      </c>
      <c r="GH70" s="3">
        <v>2671513.7200000002</v>
      </c>
      <c r="GI70" s="3">
        <v>2612982.42</v>
      </c>
      <c r="GJ70" s="3">
        <v>2535473.7400000002</v>
      </c>
      <c r="GK70" s="3">
        <v>2435263.66</v>
      </c>
      <c r="GL70" s="3">
        <v>2310029.16</v>
      </c>
      <c r="GM70" s="3">
        <v>2160920.39</v>
      </c>
      <c r="GN70" s="3">
        <v>1980363.58</v>
      </c>
      <c r="GO70" s="3">
        <v>1758252.5</v>
      </c>
      <c r="GP70" s="3">
        <v>1501848.98</v>
      </c>
      <c r="GQ70" s="3">
        <v>1228189.26</v>
      </c>
      <c r="GR70" s="3">
        <v>957694.2</v>
      </c>
      <c r="GS70" s="3">
        <v>679925.13</v>
      </c>
      <c r="GT70" s="3">
        <v>400740.75</v>
      </c>
      <c r="GU70" s="3">
        <v>164049.75</v>
      </c>
      <c r="GV70" s="3">
        <v>18311.877550000001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2">
        <v>0</v>
      </c>
      <c r="HN70" s="5">
        <v>0</v>
      </c>
      <c r="HO70" s="5"/>
      <c r="HP70" s="3">
        <v>66.70173217</v>
      </c>
      <c r="HQ70" s="3">
        <v>4449.4430240000002</v>
      </c>
      <c r="HR70" s="2">
        <f t="shared" si="65"/>
        <v>0.32194952158715751</v>
      </c>
      <c r="HS70" s="5">
        <f t="shared" si="66"/>
        <v>66.633726725455503</v>
      </c>
      <c r="HT70" s="5">
        <f t="shared" si="67"/>
        <v>66.769737614544496</v>
      </c>
      <c r="HU70" s="5"/>
      <c r="HV70" s="7">
        <v>8.1018518518518516E-5</v>
      </c>
      <c r="HW70" s="7">
        <v>8.1018518518518516E-5</v>
      </c>
      <c r="HX70" s="7">
        <v>8.1018518518518516E-5</v>
      </c>
      <c r="HY70" s="7">
        <v>7.9861111111111116E-5</v>
      </c>
      <c r="HZ70" s="7">
        <v>7.9861111111111116E-5</v>
      </c>
      <c r="IA70" s="7">
        <v>7.8703703703703702E-5</v>
      </c>
      <c r="IB70" s="7">
        <v>7.7546296296296301E-5</v>
      </c>
      <c r="IC70" s="3">
        <v>7.6388888888888887E-5</v>
      </c>
      <c r="ID70" s="3">
        <v>7.2916666666666673E-5</v>
      </c>
    </row>
    <row r="71" spans="1:238" thickBot="1">
      <c r="A71" s="3">
        <v>65</v>
      </c>
      <c r="B71" s="3">
        <v>519543.13</v>
      </c>
      <c r="C71" s="3">
        <v>270938872589</v>
      </c>
      <c r="D71" s="2">
        <f t="shared" si="53"/>
        <v>1013808658.8031006</v>
      </c>
      <c r="E71" s="2">
        <f t="shared" si="44"/>
        <v>0.79929712307692313</v>
      </c>
      <c r="F71" s="2">
        <f t="shared" si="54"/>
        <v>511009.91295659402</v>
      </c>
      <c r="G71" s="2">
        <f t="shared" si="55"/>
        <v>528076.34704340599</v>
      </c>
      <c r="H71" s="2">
        <f t="shared" si="56"/>
        <v>0.78616909685629854</v>
      </c>
      <c r="I71" s="2">
        <f t="shared" si="57"/>
        <v>0.81242514929754772</v>
      </c>
      <c r="K71" s="3">
        <v>10000</v>
      </c>
      <c r="L71" s="3">
        <v>100000000</v>
      </c>
      <c r="N71" s="3">
        <v>0</v>
      </c>
      <c r="O71" s="3">
        <v>0</v>
      </c>
      <c r="P71" s="3">
        <v>574.25</v>
      </c>
      <c r="Q71" s="3">
        <v>5497510.79</v>
      </c>
      <c r="R71" s="2">
        <f t="shared" si="58"/>
        <v>5167747.7275</v>
      </c>
      <c r="S71" s="2">
        <f t="shared" si="59"/>
        <v>5.7424999999999997E-2</v>
      </c>
      <c r="T71" s="2">
        <f t="shared" si="47"/>
        <v>-34.985843315181228</v>
      </c>
      <c r="U71" s="2">
        <f t="shared" si="48"/>
        <v>1183.4858433151812</v>
      </c>
      <c r="V71" s="2">
        <f t="shared" si="60"/>
        <v>6.0000000000000002E-6</v>
      </c>
      <c r="W71" s="2">
        <f t="shared" si="61"/>
        <v>0.79939712307692312</v>
      </c>
      <c r="X71" s="3">
        <v>0.06</v>
      </c>
      <c r="Y71" s="3">
        <v>130391.87</v>
      </c>
      <c r="Z71" s="3">
        <v>26603.86</v>
      </c>
      <c r="AA71" s="3">
        <v>11805529260</v>
      </c>
      <c r="AB71" s="2"/>
      <c r="AC71" s="5"/>
      <c r="AD71" s="5"/>
      <c r="AF71" s="3">
        <v>10.23514563</v>
      </c>
      <c r="AG71" s="7">
        <v>8.3564814814814819E-4</v>
      </c>
      <c r="AH71" s="3">
        <v>1</v>
      </c>
      <c r="AI71" s="3">
        <v>1</v>
      </c>
      <c r="AJ71" s="3">
        <v>1</v>
      </c>
      <c r="AK71" s="3">
        <v>1</v>
      </c>
      <c r="AL71" s="3">
        <v>1.08</v>
      </c>
      <c r="AM71" s="3">
        <v>1.26</v>
      </c>
      <c r="AN71" s="3">
        <v>1.1499999999999999</v>
      </c>
      <c r="AO71" s="3">
        <v>1.51</v>
      </c>
      <c r="AP71" s="3">
        <v>1.27</v>
      </c>
      <c r="AQ71" s="3">
        <v>1.95</v>
      </c>
      <c r="AR71" s="3">
        <v>1.35</v>
      </c>
      <c r="AS71" s="3">
        <v>2.29</v>
      </c>
      <c r="AT71" s="3">
        <v>1.49</v>
      </c>
      <c r="AU71" s="3">
        <v>2.99</v>
      </c>
      <c r="AV71" s="3">
        <v>1.71</v>
      </c>
      <c r="AW71" s="3">
        <v>4.25</v>
      </c>
      <c r="AX71" s="3">
        <v>1.84</v>
      </c>
      <c r="AY71" s="3">
        <v>4.82</v>
      </c>
      <c r="AZ71" s="3">
        <v>2.33</v>
      </c>
      <c r="BA71" s="3">
        <v>7.89</v>
      </c>
      <c r="BB71" s="3">
        <v>2.81</v>
      </c>
      <c r="BC71" s="3">
        <v>11.35</v>
      </c>
      <c r="BD71" s="3">
        <v>3.8</v>
      </c>
      <c r="BE71" s="3">
        <v>24.1</v>
      </c>
      <c r="BF71" s="3">
        <v>4.7699999999999996</v>
      </c>
      <c r="BG71" s="3">
        <v>37.75</v>
      </c>
      <c r="BH71" s="3">
        <v>6.65</v>
      </c>
      <c r="BI71" s="3">
        <v>71.67</v>
      </c>
      <c r="BJ71" s="3">
        <v>10.029999999999999</v>
      </c>
      <c r="BK71" s="3">
        <v>153.01</v>
      </c>
      <c r="BL71" s="3">
        <v>21.31</v>
      </c>
      <c r="BM71" s="3">
        <v>738.03</v>
      </c>
      <c r="BN71" s="3">
        <v>83.808080810000007</v>
      </c>
      <c r="BO71" s="3">
        <v>10365.68687</v>
      </c>
      <c r="CH71" s="3">
        <v>2.88</v>
      </c>
      <c r="CI71" s="3">
        <v>12.5</v>
      </c>
      <c r="CJ71" s="3">
        <v>13.75</v>
      </c>
      <c r="CK71" s="3">
        <v>351.77</v>
      </c>
      <c r="CL71" s="3">
        <v>27.85</v>
      </c>
      <c r="CM71" s="3">
        <v>1532.59</v>
      </c>
      <c r="CN71" s="3">
        <v>33.369999999999997</v>
      </c>
      <c r="CO71" s="3">
        <v>2253.73</v>
      </c>
      <c r="CP71" s="3">
        <v>40.880000000000003</v>
      </c>
      <c r="CQ71" s="3">
        <v>3452.6</v>
      </c>
      <c r="CR71" s="3">
        <v>48.4</v>
      </c>
      <c r="CS71" s="3">
        <v>4691.22</v>
      </c>
      <c r="CT71" s="3">
        <v>59.18</v>
      </c>
      <c r="CU71" s="3">
        <v>7037.24</v>
      </c>
      <c r="CV71" s="3">
        <v>73.64</v>
      </c>
      <c r="CW71" s="3">
        <v>11501.88</v>
      </c>
      <c r="CX71" s="3">
        <v>82.78</v>
      </c>
      <c r="CY71" s="3">
        <v>13050.08</v>
      </c>
      <c r="CZ71" s="3">
        <v>114.53</v>
      </c>
      <c r="DA71" s="3">
        <v>23273.09</v>
      </c>
      <c r="DB71" s="3">
        <v>148.97</v>
      </c>
      <c r="DC71" s="3">
        <v>36679.949999999997</v>
      </c>
      <c r="DD71" s="3">
        <v>214.99</v>
      </c>
      <c r="DE71" s="3">
        <v>87530.55</v>
      </c>
      <c r="DF71" s="3">
        <v>280.48</v>
      </c>
      <c r="DG71" s="3">
        <v>142277.16</v>
      </c>
      <c r="DH71" s="3">
        <v>402.87</v>
      </c>
      <c r="DI71" s="3">
        <v>277381.99</v>
      </c>
      <c r="DJ71" s="3">
        <v>622.89</v>
      </c>
      <c r="DK71" s="3">
        <v>608468.18999999994</v>
      </c>
      <c r="DL71" s="3">
        <v>1355.37</v>
      </c>
      <c r="DM71" s="3">
        <v>3037103.71</v>
      </c>
      <c r="DN71" s="3">
        <v>5418.5454550000004</v>
      </c>
      <c r="DO71" s="3">
        <v>43500671.450000003</v>
      </c>
      <c r="DP71" s="2">
        <f t="shared" si="62"/>
        <v>14140036.602098841</v>
      </c>
      <c r="DQ71" s="5">
        <f t="shared" si="63"/>
        <v>4405.7016792627728</v>
      </c>
      <c r="DR71" s="5">
        <f t="shared" si="64"/>
        <v>6431.389230737228</v>
      </c>
      <c r="EH71" s="3">
        <v>0.83111833000000002</v>
      </c>
      <c r="EI71" s="3">
        <v>0.90474370000000004</v>
      </c>
      <c r="EJ71" s="3">
        <v>0.92281418999999998</v>
      </c>
      <c r="EK71" s="3">
        <v>0.92576952999999995</v>
      </c>
      <c r="EL71" s="3">
        <v>0.92806796999999996</v>
      </c>
      <c r="EM71" s="3">
        <v>0.93097215</v>
      </c>
      <c r="EN71" s="3">
        <v>0.93463149000000001</v>
      </c>
      <c r="EO71" s="3">
        <v>0.93871598000000001</v>
      </c>
      <c r="EP71" s="3">
        <v>0.94169524000000004</v>
      </c>
      <c r="EQ71" s="3">
        <v>0.94669133000000005</v>
      </c>
      <c r="ER71" s="3">
        <v>0.95092220000000005</v>
      </c>
      <c r="ES71" s="3">
        <v>0.95399047000000003</v>
      </c>
      <c r="ET71" s="3">
        <v>0.95788364000000004</v>
      </c>
      <c r="EU71" s="3">
        <v>0.96145583000000001</v>
      </c>
      <c r="EV71" s="3">
        <v>0.96438888</v>
      </c>
      <c r="EW71" s="3">
        <v>0.96737490999999998</v>
      </c>
      <c r="EX71" s="3">
        <v>0.97121983999999995</v>
      </c>
      <c r="FG71" s="3">
        <v>100</v>
      </c>
      <c r="FH71" s="3">
        <v>100</v>
      </c>
      <c r="FI71" s="3">
        <v>100</v>
      </c>
      <c r="FJ71" s="3">
        <v>100</v>
      </c>
      <c r="FK71" s="3">
        <v>100</v>
      </c>
      <c r="FL71" s="3">
        <v>100</v>
      </c>
      <c r="FM71" s="3">
        <v>100</v>
      </c>
      <c r="FN71" s="3">
        <v>100</v>
      </c>
      <c r="FO71" s="3">
        <v>100</v>
      </c>
      <c r="FP71" s="3">
        <v>100</v>
      </c>
      <c r="FQ71" s="3">
        <v>100</v>
      </c>
      <c r="FR71" s="3">
        <v>100</v>
      </c>
      <c r="FS71" s="3">
        <v>100</v>
      </c>
      <c r="FT71" s="3">
        <v>100</v>
      </c>
      <c r="FU71" s="3">
        <v>100</v>
      </c>
      <c r="FV71" s="3">
        <v>100</v>
      </c>
      <c r="FW71" s="3">
        <v>99</v>
      </c>
      <c r="GF71" s="3">
        <v>3503690.84</v>
      </c>
      <c r="GG71" s="3">
        <v>3345148.54</v>
      </c>
      <c r="GH71" s="3">
        <v>3170236.35</v>
      </c>
      <c r="GI71" s="3">
        <v>3107241.98</v>
      </c>
      <c r="GJ71" s="3">
        <v>3022693.78</v>
      </c>
      <c r="GK71" s="3">
        <v>2911936.35</v>
      </c>
      <c r="GL71" s="3">
        <v>2770687.59</v>
      </c>
      <c r="GM71" s="3">
        <v>2599836.37</v>
      </c>
      <c r="GN71" s="3">
        <v>2390329.85</v>
      </c>
      <c r="GO71" s="3">
        <v>2130703.04</v>
      </c>
      <c r="GP71" s="3">
        <v>1827895.39</v>
      </c>
      <c r="GQ71" s="3">
        <v>1501068.57</v>
      </c>
      <c r="GR71" s="3">
        <v>1173449.95</v>
      </c>
      <c r="GS71" s="3">
        <v>834628.13</v>
      </c>
      <c r="GT71" s="3">
        <v>493238.51</v>
      </c>
      <c r="GU71" s="3">
        <v>201250</v>
      </c>
      <c r="GV71" s="3">
        <v>22483.49495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2">
        <v>0</v>
      </c>
      <c r="HN71" s="5">
        <v>0</v>
      </c>
      <c r="HO71" s="5"/>
      <c r="HP71" s="3">
        <v>72.517540100000005</v>
      </c>
      <c r="HQ71" s="3">
        <v>5259.1876499999998</v>
      </c>
      <c r="HR71" s="2">
        <f t="shared" si="65"/>
        <v>0.39402784489084297</v>
      </c>
      <c r="HS71" s="5">
        <f t="shared" si="66"/>
        <v>72.442306256642851</v>
      </c>
      <c r="HT71" s="5">
        <f t="shared" si="67"/>
        <v>72.592773943357159</v>
      </c>
      <c r="HU71" s="5"/>
      <c r="HV71" s="7">
        <v>8.7962962962962959E-5</v>
      </c>
      <c r="HW71" s="7">
        <v>8.7962962962962959E-5</v>
      </c>
      <c r="HX71" s="7">
        <v>8.6805555555555559E-5</v>
      </c>
      <c r="HY71" s="7">
        <v>8.6805555555555559E-5</v>
      </c>
      <c r="HZ71" s="7">
        <v>8.5648148148148158E-5</v>
      </c>
      <c r="IA71" s="7">
        <v>8.4490740740740731E-5</v>
      </c>
      <c r="IB71" s="7">
        <v>8.3333333333333331E-5</v>
      </c>
      <c r="IC71" s="3">
        <v>8.1018518518518516E-5</v>
      </c>
      <c r="ID71" s="3">
        <v>7.7546296296296301E-5</v>
      </c>
    </row>
    <row r="72" spans="1:238" thickBot="1">
      <c r="A72" s="3">
        <v>70</v>
      </c>
      <c r="B72" s="3">
        <v>580703.44999999995</v>
      </c>
      <c r="C72" s="3">
        <v>338567188980</v>
      </c>
      <c r="D72" s="2">
        <f t="shared" si="53"/>
        <v>1350692138.0975342</v>
      </c>
      <c r="E72" s="2">
        <f t="shared" si="44"/>
        <v>0.82957635714285705</v>
      </c>
      <c r="F72" s="2">
        <f t="shared" si="54"/>
        <v>570853.97731732717</v>
      </c>
      <c r="G72" s="2">
        <f t="shared" si="55"/>
        <v>590552.92268267274</v>
      </c>
      <c r="H72" s="2">
        <f t="shared" si="56"/>
        <v>0.81550568188189598</v>
      </c>
      <c r="I72" s="2">
        <f t="shared" si="57"/>
        <v>0.84364703240381822</v>
      </c>
      <c r="K72" s="3">
        <v>10000</v>
      </c>
      <c r="L72" s="3">
        <v>100000000</v>
      </c>
      <c r="N72" s="3">
        <v>0</v>
      </c>
      <c r="O72" s="3">
        <v>0</v>
      </c>
      <c r="P72" s="3">
        <v>475.24</v>
      </c>
      <c r="Q72" s="3">
        <v>4529115.76</v>
      </c>
      <c r="R72" s="2">
        <f t="shared" si="58"/>
        <v>4303262.7023999998</v>
      </c>
      <c r="S72" s="2">
        <f t="shared" si="59"/>
        <v>4.7524000000000004E-2</v>
      </c>
      <c r="T72" s="2">
        <f t="shared" si="47"/>
        <v>-80.707425875124954</v>
      </c>
      <c r="U72" s="2">
        <f t="shared" si="48"/>
        <v>1031.187425875125</v>
      </c>
      <c r="V72" s="2">
        <f t="shared" si="60"/>
        <v>5.0000000000000004E-6</v>
      </c>
      <c r="W72" s="2">
        <f t="shared" si="61"/>
        <v>0.82967635714285715</v>
      </c>
      <c r="X72" s="3">
        <v>0.05</v>
      </c>
      <c r="Y72" s="3">
        <v>119226.55</v>
      </c>
      <c r="Z72" s="3">
        <v>23351.23</v>
      </c>
      <c r="AA72" s="3">
        <v>10940421886</v>
      </c>
      <c r="AB72" s="2"/>
      <c r="AC72" s="5"/>
      <c r="AD72" s="5"/>
      <c r="AF72" s="3">
        <v>8.6514085999999999</v>
      </c>
      <c r="AG72" s="7">
        <v>9.4328703703703708E-4</v>
      </c>
      <c r="AH72" s="3">
        <v>1</v>
      </c>
      <c r="AI72" s="3">
        <v>1</v>
      </c>
      <c r="AJ72" s="3">
        <v>1</v>
      </c>
      <c r="AK72" s="3">
        <v>1</v>
      </c>
      <c r="AL72" s="3">
        <v>1.05</v>
      </c>
      <c r="AM72" s="3">
        <v>1.1499999999999999</v>
      </c>
      <c r="AN72" s="3">
        <v>1.05</v>
      </c>
      <c r="AO72" s="3">
        <v>1.1499999999999999</v>
      </c>
      <c r="AP72" s="3">
        <v>1.06</v>
      </c>
      <c r="AQ72" s="3">
        <v>1.18</v>
      </c>
      <c r="AR72" s="3">
        <v>1.18</v>
      </c>
      <c r="AS72" s="3">
        <v>1.66</v>
      </c>
      <c r="AT72" s="3">
        <v>1.24</v>
      </c>
      <c r="AU72" s="3">
        <v>1.84</v>
      </c>
      <c r="AV72" s="3">
        <v>1.38</v>
      </c>
      <c r="AW72" s="3">
        <v>2.44</v>
      </c>
      <c r="AX72" s="3">
        <v>1.68</v>
      </c>
      <c r="AY72" s="3">
        <v>4.08</v>
      </c>
      <c r="AZ72" s="3">
        <v>1.98</v>
      </c>
      <c r="BA72" s="3">
        <v>5.5</v>
      </c>
      <c r="BB72" s="3">
        <v>2.41</v>
      </c>
      <c r="BC72" s="3">
        <v>8.41</v>
      </c>
      <c r="BD72" s="3">
        <v>3.09</v>
      </c>
      <c r="BE72" s="3">
        <v>14.45</v>
      </c>
      <c r="BF72" s="3">
        <v>4.3099999999999996</v>
      </c>
      <c r="BG72" s="3">
        <v>35.450000000000003</v>
      </c>
      <c r="BH72" s="3">
        <v>5.78</v>
      </c>
      <c r="BI72" s="3">
        <v>59.68</v>
      </c>
      <c r="BJ72" s="3">
        <v>9.34</v>
      </c>
      <c r="BK72" s="3">
        <v>160.44</v>
      </c>
      <c r="BL72" s="3">
        <v>18.989999999999998</v>
      </c>
      <c r="BM72" s="3">
        <v>569.61</v>
      </c>
      <c r="BN72" s="3">
        <v>77.306122450000004</v>
      </c>
      <c r="BO72" s="3">
        <v>8191.8163269999995</v>
      </c>
      <c r="CH72" s="3">
        <v>2.31</v>
      </c>
      <c r="CI72" s="3">
        <v>7.73</v>
      </c>
      <c r="CJ72" s="3">
        <v>13.47</v>
      </c>
      <c r="CK72" s="3">
        <v>322.99</v>
      </c>
      <c r="CL72" s="3">
        <v>26.34</v>
      </c>
      <c r="CM72" s="3">
        <v>1255.3800000000001</v>
      </c>
      <c r="CN72" s="3">
        <v>28.81</v>
      </c>
      <c r="CO72" s="3">
        <v>1417.29</v>
      </c>
      <c r="CP72" s="3">
        <v>30.31</v>
      </c>
      <c r="CQ72" s="3">
        <v>1536.37</v>
      </c>
      <c r="CR72" s="3">
        <v>41.34</v>
      </c>
      <c r="CS72" s="3">
        <v>3418.58</v>
      </c>
      <c r="CT72" s="3">
        <v>46.65</v>
      </c>
      <c r="CU72" s="3">
        <v>4012.55</v>
      </c>
      <c r="CV72" s="3">
        <v>57.68</v>
      </c>
      <c r="CW72" s="3">
        <v>6188.06</v>
      </c>
      <c r="CX72" s="3">
        <v>80.25</v>
      </c>
      <c r="CY72" s="3">
        <v>12680.07</v>
      </c>
      <c r="CZ72" s="3">
        <v>100.97</v>
      </c>
      <c r="DA72" s="3">
        <v>18146.13</v>
      </c>
      <c r="DB72" s="3">
        <v>131.54</v>
      </c>
      <c r="DC72" s="3">
        <v>30529.9</v>
      </c>
      <c r="DD72" s="3">
        <v>179.45</v>
      </c>
      <c r="DE72" s="3">
        <v>57067.37</v>
      </c>
      <c r="DF72" s="3">
        <v>266.37</v>
      </c>
      <c r="DG72" s="3">
        <v>154469.39000000001</v>
      </c>
      <c r="DH72" s="3">
        <v>370.91</v>
      </c>
      <c r="DI72" s="3">
        <v>266504.40999999997</v>
      </c>
      <c r="DJ72" s="3">
        <v>619.30999999999995</v>
      </c>
      <c r="DK72" s="3">
        <v>738036.25</v>
      </c>
      <c r="DL72" s="3">
        <v>1293.46</v>
      </c>
      <c r="DM72" s="3">
        <v>2695586.2</v>
      </c>
      <c r="DN72" s="3">
        <v>5377.2244899999996</v>
      </c>
      <c r="DO72" s="3">
        <v>39764228.450000003</v>
      </c>
      <c r="DP72" s="2">
        <f t="shared" si="62"/>
        <v>10849685.234144248</v>
      </c>
      <c r="DQ72" s="5">
        <f t="shared" si="63"/>
        <v>4485.5007566672166</v>
      </c>
      <c r="DR72" s="5">
        <f t="shared" si="64"/>
        <v>6268.9482233327826</v>
      </c>
      <c r="EH72" s="3">
        <v>0.82434980000000002</v>
      </c>
      <c r="EI72" s="3">
        <v>0.90548158999999995</v>
      </c>
      <c r="EJ72" s="3">
        <v>0.92513778999999996</v>
      </c>
      <c r="EK72" s="3">
        <v>0.92724892999999997</v>
      </c>
      <c r="EL72" s="3">
        <v>0.92934433000000005</v>
      </c>
      <c r="EM72" s="3">
        <v>0.93408228999999998</v>
      </c>
      <c r="EN72" s="3">
        <v>0.93680070999999998</v>
      </c>
      <c r="EO72" s="3">
        <v>0.93967067999999998</v>
      </c>
      <c r="EP72" s="3">
        <v>0.94368465999999995</v>
      </c>
      <c r="EQ72" s="3">
        <v>0.94828228000000003</v>
      </c>
      <c r="ER72" s="3">
        <v>0.95165803000000004</v>
      </c>
      <c r="ES72" s="3">
        <v>0.95445716999999997</v>
      </c>
      <c r="ET72" s="3">
        <v>0.95853339999999998</v>
      </c>
      <c r="EU72" s="3">
        <v>0.96143314000000002</v>
      </c>
      <c r="EV72" s="3">
        <v>0.96441520999999997</v>
      </c>
      <c r="EW72" s="3">
        <v>0.96770959000000001</v>
      </c>
      <c r="EX72" s="3">
        <v>0.97111422999999997</v>
      </c>
      <c r="FG72" s="3">
        <v>100</v>
      </c>
      <c r="FH72" s="3">
        <v>100</v>
      </c>
      <c r="FI72" s="3">
        <v>100</v>
      </c>
      <c r="FJ72" s="3">
        <v>100</v>
      </c>
      <c r="FK72" s="3">
        <v>100</v>
      </c>
      <c r="FL72" s="3">
        <v>100</v>
      </c>
      <c r="FM72" s="3">
        <v>100</v>
      </c>
      <c r="FN72" s="3">
        <v>100</v>
      </c>
      <c r="FO72" s="3">
        <v>100</v>
      </c>
      <c r="FP72" s="3">
        <v>100</v>
      </c>
      <c r="FQ72" s="3">
        <v>100</v>
      </c>
      <c r="FR72" s="3">
        <v>100</v>
      </c>
      <c r="FS72" s="3">
        <v>100</v>
      </c>
      <c r="FT72" s="3">
        <v>100</v>
      </c>
      <c r="FU72" s="3">
        <v>100</v>
      </c>
      <c r="FV72" s="3">
        <v>100</v>
      </c>
      <c r="FW72" s="3">
        <v>98</v>
      </c>
      <c r="GF72" s="3">
        <v>4081842.1</v>
      </c>
      <c r="GG72" s="3">
        <v>3913252.69</v>
      </c>
      <c r="GH72" s="3">
        <v>3727320.77</v>
      </c>
      <c r="GI72" s="3">
        <v>3658744.45</v>
      </c>
      <c r="GJ72" s="3">
        <v>3565928.91</v>
      </c>
      <c r="GK72" s="3">
        <v>3442916.29</v>
      </c>
      <c r="GL72" s="3">
        <v>3284824.4</v>
      </c>
      <c r="GM72" s="3">
        <v>3091281.58</v>
      </c>
      <c r="GN72" s="3">
        <v>2851002.63</v>
      </c>
      <c r="GO72" s="3">
        <v>2549620.06</v>
      </c>
      <c r="GP72" s="3">
        <v>2194901.46</v>
      </c>
      <c r="GQ72" s="3">
        <v>1809632.85</v>
      </c>
      <c r="GR72" s="3">
        <v>1419164.28</v>
      </c>
      <c r="GS72" s="3">
        <v>1011991.27</v>
      </c>
      <c r="GT72" s="3">
        <v>601212.16000000003</v>
      </c>
      <c r="GU72" s="3">
        <v>245136.68</v>
      </c>
      <c r="GV72" s="3">
        <v>27698.70408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2">
        <v>0</v>
      </c>
      <c r="HN72" s="5">
        <v>0</v>
      </c>
      <c r="HO72" s="5"/>
      <c r="HP72" s="3">
        <v>79.237956920000002</v>
      </c>
      <c r="HQ72" s="3">
        <v>6281.033555</v>
      </c>
      <c r="HR72" s="2">
        <f t="shared" si="65"/>
        <v>2.3797381442236656</v>
      </c>
      <c r="HS72" s="5">
        <f t="shared" si="66"/>
        <v>79.053066513287959</v>
      </c>
      <c r="HT72" s="5">
        <f t="shared" si="67"/>
        <v>79.422847326712045</v>
      </c>
      <c r="HU72" s="5"/>
      <c r="HV72" s="7">
        <v>9.6064814814814816E-5</v>
      </c>
      <c r="HW72" s="7">
        <v>9.722222222222223E-5</v>
      </c>
      <c r="HX72" s="7">
        <v>9.722222222222223E-5</v>
      </c>
      <c r="HY72" s="7">
        <v>9.722222222222223E-5</v>
      </c>
      <c r="HZ72" s="7">
        <v>9.722222222222223E-5</v>
      </c>
      <c r="IA72" s="7">
        <v>9.6064814814814816E-5</v>
      </c>
      <c r="IB72" s="7">
        <v>9.3749999999999988E-5</v>
      </c>
      <c r="IC72" s="3">
        <v>9.1435185185185188E-5</v>
      </c>
      <c r="ID72" s="3">
        <v>8.9120370370370373E-5</v>
      </c>
    </row>
    <row r="73" spans="1:238" thickBot="1">
      <c r="A73" s="3">
        <v>75</v>
      </c>
      <c r="B73" s="3">
        <v>633856.68999999994</v>
      </c>
      <c r="C73" s="3">
        <v>403186299077</v>
      </c>
      <c r="D73" s="2">
        <f t="shared" si="53"/>
        <v>1411995619.2439575</v>
      </c>
      <c r="E73" s="2">
        <f t="shared" si="44"/>
        <v>0.84514225333333326</v>
      </c>
      <c r="F73" s="2">
        <f t="shared" si="54"/>
        <v>623786.17991576996</v>
      </c>
      <c r="G73" s="2">
        <f t="shared" si="55"/>
        <v>643927.20008422993</v>
      </c>
      <c r="H73" s="2">
        <f t="shared" si="56"/>
        <v>0.83171490655435998</v>
      </c>
      <c r="I73" s="2">
        <f t="shared" si="57"/>
        <v>0.85856960011230654</v>
      </c>
      <c r="K73" s="3">
        <v>10000</v>
      </c>
      <c r="L73" s="3">
        <v>100000000</v>
      </c>
      <c r="N73" s="3">
        <v>0</v>
      </c>
      <c r="O73" s="3">
        <v>0</v>
      </c>
      <c r="P73" s="3">
        <v>0</v>
      </c>
      <c r="Q73" s="3">
        <v>0</v>
      </c>
      <c r="R73" s="2">
        <f t="shared" si="58"/>
        <v>0</v>
      </c>
      <c r="S73" s="2">
        <f t="shared" si="59"/>
        <v>0</v>
      </c>
      <c r="T73" s="2">
        <f t="shared" si="47"/>
        <v>0</v>
      </c>
      <c r="U73" s="2">
        <f t="shared" si="48"/>
        <v>0</v>
      </c>
      <c r="V73" s="2">
        <f t="shared" si="60"/>
        <v>0</v>
      </c>
      <c r="W73" s="2">
        <f t="shared" si="61"/>
        <v>0.84524225333333336</v>
      </c>
      <c r="X73" s="3">
        <v>0</v>
      </c>
      <c r="Y73" s="3">
        <v>116068.31</v>
      </c>
      <c r="Z73" s="3">
        <v>0</v>
      </c>
      <c r="AA73" s="3">
        <v>0</v>
      </c>
      <c r="AB73" s="2"/>
      <c r="AC73" s="5"/>
      <c r="AD73" s="5"/>
      <c r="AF73" s="3">
        <v>7.9909573600000003</v>
      </c>
      <c r="AG73" s="7">
        <v>9.9537037037037042E-4</v>
      </c>
      <c r="AH73" s="3">
        <v>1</v>
      </c>
      <c r="AI73" s="3">
        <v>1</v>
      </c>
      <c r="AJ73" s="3">
        <v>1.01</v>
      </c>
      <c r="AK73" s="3">
        <v>1.03</v>
      </c>
      <c r="AL73" s="3">
        <v>1.03</v>
      </c>
      <c r="AM73" s="3">
        <v>1.0900000000000001</v>
      </c>
      <c r="AN73" s="3">
        <v>1.08</v>
      </c>
      <c r="AO73" s="3">
        <v>1.26</v>
      </c>
      <c r="AP73" s="3">
        <v>1.1599999999999999</v>
      </c>
      <c r="AQ73" s="3">
        <v>1.5</v>
      </c>
      <c r="AR73" s="3">
        <v>1.2</v>
      </c>
      <c r="AS73" s="3">
        <v>1.62</v>
      </c>
      <c r="AT73" s="3">
        <v>1.31</v>
      </c>
      <c r="AU73" s="3">
        <v>2.0299999999999998</v>
      </c>
      <c r="AV73" s="3">
        <v>1.46</v>
      </c>
      <c r="AW73" s="3">
        <v>2.66</v>
      </c>
      <c r="AX73" s="3">
        <v>1.56</v>
      </c>
      <c r="AY73" s="3">
        <v>3.16</v>
      </c>
      <c r="AZ73" s="3">
        <v>1.86</v>
      </c>
      <c r="BA73" s="3">
        <v>4.6399999999999997</v>
      </c>
      <c r="BB73" s="3">
        <v>2.29</v>
      </c>
      <c r="BC73" s="3">
        <v>7.65</v>
      </c>
      <c r="BD73" s="3">
        <v>2.86</v>
      </c>
      <c r="BE73" s="3">
        <v>12.92</v>
      </c>
      <c r="BF73" s="3">
        <v>3.98</v>
      </c>
      <c r="BG73" s="3">
        <v>24.22</v>
      </c>
      <c r="BH73" s="3">
        <v>5.19</v>
      </c>
      <c r="BI73" s="3">
        <v>42.25</v>
      </c>
      <c r="BJ73" s="3">
        <v>7.87</v>
      </c>
      <c r="BK73" s="3">
        <v>98.01</v>
      </c>
      <c r="BL73" s="3">
        <v>16.46</v>
      </c>
      <c r="BM73" s="3">
        <v>404.18</v>
      </c>
      <c r="BN73" s="3">
        <v>72.099999999999994</v>
      </c>
      <c r="BO73" s="3">
        <v>8271.5400000000009</v>
      </c>
      <c r="CH73" s="3">
        <v>2.7</v>
      </c>
      <c r="CI73" s="3">
        <v>11.68</v>
      </c>
      <c r="CJ73" s="3">
        <v>12.36</v>
      </c>
      <c r="CK73" s="3">
        <v>334.82</v>
      </c>
      <c r="CL73" s="3">
        <v>23.83</v>
      </c>
      <c r="CM73" s="3">
        <v>989.59</v>
      </c>
      <c r="CN73" s="3">
        <v>29.9</v>
      </c>
      <c r="CO73" s="3">
        <v>1667.72</v>
      </c>
      <c r="CP73" s="3">
        <v>35.75</v>
      </c>
      <c r="CQ73" s="3">
        <v>2325.4299999999998</v>
      </c>
      <c r="CR73" s="3">
        <v>41.41</v>
      </c>
      <c r="CS73" s="3">
        <v>2934.25</v>
      </c>
      <c r="CT73" s="3">
        <v>50.98</v>
      </c>
      <c r="CU73" s="3">
        <v>4735.68</v>
      </c>
      <c r="CV73" s="3">
        <v>64.03</v>
      </c>
      <c r="CW73" s="3">
        <v>7622.77</v>
      </c>
      <c r="CX73" s="3">
        <v>72.56</v>
      </c>
      <c r="CY73" s="3">
        <v>9769.92</v>
      </c>
      <c r="CZ73" s="3">
        <v>96.83</v>
      </c>
      <c r="DA73" s="3">
        <v>16535.349999999999</v>
      </c>
      <c r="DB73" s="3">
        <v>128.69999999999999</v>
      </c>
      <c r="DC73" s="3">
        <v>30277.32</v>
      </c>
      <c r="DD73" s="3">
        <v>172.47</v>
      </c>
      <c r="DE73" s="3">
        <v>55936.99</v>
      </c>
      <c r="DF73" s="3">
        <v>257.25</v>
      </c>
      <c r="DG73" s="3">
        <v>112291.35</v>
      </c>
      <c r="DH73" s="3">
        <v>347.07</v>
      </c>
      <c r="DI73" s="3">
        <v>205420.55</v>
      </c>
      <c r="DJ73" s="3">
        <v>551.62</v>
      </c>
      <c r="DK73" s="3">
        <v>508090.6</v>
      </c>
      <c r="DL73" s="3">
        <v>1195.74</v>
      </c>
      <c r="DM73" s="3">
        <v>2181767.7200000002</v>
      </c>
      <c r="DN73" s="3">
        <v>5368.5</v>
      </c>
      <c r="DO73" s="3">
        <v>46108116.939999998</v>
      </c>
      <c r="DP73" s="2">
        <f t="shared" si="62"/>
        <v>17287324.689999998</v>
      </c>
      <c r="DQ73" s="5">
        <f t="shared" si="63"/>
        <v>4254.2088313485747</v>
      </c>
      <c r="DR73" s="5">
        <f t="shared" si="64"/>
        <v>6482.7911686514253</v>
      </c>
      <c r="EH73" s="3">
        <v>0.83224661</v>
      </c>
      <c r="EI73" s="3">
        <v>0.90177132999999998</v>
      </c>
      <c r="EJ73" s="3">
        <v>0.92296674999999995</v>
      </c>
      <c r="EK73" s="3">
        <v>0.92769975000000005</v>
      </c>
      <c r="EL73" s="3">
        <v>0.93123456999999998</v>
      </c>
      <c r="EM73" s="3">
        <v>0.93449687999999997</v>
      </c>
      <c r="EN73" s="3">
        <v>0.93824046000000005</v>
      </c>
      <c r="EO73" s="3">
        <v>0.94160845000000004</v>
      </c>
      <c r="EP73" s="3">
        <v>0.94399664000000005</v>
      </c>
      <c r="EQ73" s="3">
        <v>0.94719500000000001</v>
      </c>
      <c r="ER73" s="3">
        <v>0.95050493000000003</v>
      </c>
      <c r="ES73" s="3">
        <v>0.95438171999999999</v>
      </c>
      <c r="ET73" s="3">
        <v>0.95779358000000003</v>
      </c>
      <c r="EU73" s="3">
        <v>0.96079415999999995</v>
      </c>
      <c r="EV73" s="3">
        <v>0.9639027</v>
      </c>
      <c r="EW73" s="3">
        <v>0.96761222999999996</v>
      </c>
      <c r="EX73" s="3">
        <v>0.97103337999999995</v>
      </c>
      <c r="FG73" s="3">
        <v>100</v>
      </c>
      <c r="FH73" s="3">
        <v>100</v>
      </c>
      <c r="FI73" s="3">
        <v>100</v>
      </c>
      <c r="FJ73" s="3">
        <v>100</v>
      </c>
      <c r="FK73" s="3">
        <v>100</v>
      </c>
      <c r="FL73" s="3">
        <v>100</v>
      </c>
      <c r="FM73" s="3">
        <v>100</v>
      </c>
      <c r="FN73" s="3">
        <v>100</v>
      </c>
      <c r="FO73" s="3">
        <v>100</v>
      </c>
      <c r="FP73" s="3">
        <v>100</v>
      </c>
      <c r="FQ73" s="3">
        <v>100</v>
      </c>
      <c r="FR73" s="3">
        <v>100</v>
      </c>
      <c r="FS73" s="3">
        <v>100</v>
      </c>
      <c r="FT73" s="3">
        <v>100</v>
      </c>
      <c r="FU73" s="3">
        <v>100</v>
      </c>
      <c r="FV73" s="3">
        <v>100</v>
      </c>
      <c r="FW73" s="3">
        <v>100</v>
      </c>
      <c r="GF73" s="3">
        <v>4713091.16</v>
      </c>
      <c r="GG73" s="3">
        <v>4534218.2</v>
      </c>
      <c r="GH73" s="3">
        <v>4337447.6100000003</v>
      </c>
      <c r="GI73" s="3">
        <v>4264047.17</v>
      </c>
      <c r="GJ73" s="3">
        <v>4163995.48</v>
      </c>
      <c r="GK73" s="3">
        <v>4030324.49</v>
      </c>
      <c r="GL73" s="3">
        <v>3856887.56</v>
      </c>
      <c r="GM73" s="3">
        <v>3642031.85</v>
      </c>
      <c r="GN73" s="3">
        <v>3371231.79</v>
      </c>
      <c r="GO73" s="3">
        <v>3027758.28</v>
      </c>
      <c r="GP73" s="3">
        <v>2620484.85</v>
      </c>
      <c r="GQ73" s="3">
        <v>2170908.09</v>
      </c>
      <c r="GR73" s="3">
        <v>1708948.99</v>
      </c>
      <c r="GS73" s="3">
        <v>1221782.08</v>
      </c>
      <c r="GT73" s="3">
        <v>728195.57</v>
      </c>
      <c r="GU73" s="3">
        <v>298110.38</v>
      </c>
      <c r="GV73" s="3">
        <v>33571.9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2">
        <v>0</v>
      </c>
      <c r="HN73" s="5">
        <v>0</v>
      </c>
      <c r="HO73" s="5"/>
      <c r="HP73" s="3">
        <v>85.149531479999993</v>
      </c>
      <c r="HQ73" s="3">
        <v>7253.9745720000001</v>
      </c>
      <c r="HR73" s="2">
        <f t="shared" si="65"/>
        <v>3.5318607364906711</v>
      </c>
      <c r="HS73" s="5">
        <f t="shared" si="66"/>
        <v>84.9242883378013</v>
      </c>
      <c r="HT73" s="5">
        <f t="shared" si="67"/>
        <v>85.374774622198686</v>
      </c>
      <c r="HU73" s="5"/>
      <c r="HV73" s="7">
        <v>1.0185185185185185E-4</v>
      </c>
      <c r="HW73" s="7">
        <v>1.0185185185185185E-4</v>
      </c>
      <c r="HX73" s="7">
        <v>1.0185185185185185E-4</v>
      </c>
      <c r="HY73" s="7">
        <v>1.0069444444444443E-4</v>
      </c>
      <c r="HZ73" s="7">
        <v>1.0069444444444443E-4</v>
      </c>
      <c r="IA73" s="7">
        <v>1.0069444444444443E-4</v>
      </c>
      <c r="IB73" s="7">
        <v>9.9537037037037045E-5</v>
      </c>
      <c r="IC73" s="3">
        <v>9.8379629629629631E-5</v>
      </c>
      <c r="ID73" s="3">
        <v>9.4907407407407389E-5</v>
      </c>
    </row>
    <row r="74" spans="1:238" thickBot="1">
      <c r="A74" s="3">
        <v>80</v>
      </c>
      <c r="B74" s="3">
        <v>695050.1</v>
      </c>
      <c r="C74" s="3">
        <v>483829217657</v>
      </c>
      <c r="D74" s="2">
        <f t="shared" si="53"/>
        <v>734576146.99005127</v>
      </c>
      <c r="E74" s="2">
        <f t="shared" si="44"/>
        <v>0.86881262500000001</v>
      </c>
      <c r="F74" s="2">
        <f t="shared" si="54"/>
        <v>687786.47850783693</v>
      </c>
      <c r="G74" s="2">
        <f t="shared" si="55"/>
        <v>702313.72149216302</v>
      </c>
      <c r="H74" s="2">
        <f t="shared" si="56"/>
        <v>0.85973309813479615</v>
      </c>
      <c r="I74" s="2">
        <f t="shared" si="57"/>
        <v>0.87789215186520375</v>
      </c>
      <c r="K74" s="3">
        <v>10000</v>
      </c>
      <c r="L74" s="3">
        <v>100000000</v>
      </c>
      <c r="N74" s="3">
        <v>0</v>
      </c>
      <c r="O74" s="3">
        <v>0</v>
      </c>
      <c r="P74" s="3">
        <v>0</v>
      </c>
      <c r="Q74" s="3">
        <v>0</v>
      </c>
      <c r="R74" s="2">
        <f t="shared" si="58"/>
        <v>0</v>
      </c>
      <c r="S74" s="2">
        <f t="shared" si="59"/>
        <v>0</v>
      </c>
      <c r="T74" s="2">
        <f t="shared" si="47"/>
        <v>0</v>
      </c>
      <c r="U74" s="2">
        <f t="shared" si="48"/>
        <v>0</v>
      </c>
      <c r="V74" s="2">
        <f t="shared" si="60"/>
        <v>0</v>
      </c>
      <c r="W74" s="2">
        <f t="shared" si="61"/>
        <v>0.86891262499999999</v>
      </c>
      <c r="X74" s="3">
        <v>0</v>
      </c>
      <c r="Y74" s="3">
        <v>104869.9</v>
      </c>
      <c r="Z74" s="3">
        <v>0</v>
      </c>
      <c r="AA74" s="3">
        <v>0</v>
      </c>
      <c r="AB74" s="2"/>
      <c r="AC74" s="5"/>
      <c r="AD74" s="5"/>
      <c r="AF74" s="3">
        <v>6.63095049</v>
      </c>
      <c r="AG74" s="7">
        <v>1.0567129629629631E-3</v>
      </c>
      <c r="AH74" s="3">
        <v>1</v>
      </c>
      <c r="AI74" s="3">
        <v>1</v>
      </c>
      <c r="AJ74" s="3">
        <v>1</v>
      </c>
      <c r="AK74" s="3">
        <v>1</v>
      </c>
      <c r="AL74" s="3">
        <v>1.06</v>
      </c>
      <c r="AM74" s="3">
        <v>1.2</v>
      </c>
      <c r="AN74" s="3">
        <v>1.08</v>
      </c>
      <c r="AO74" s="3">
        <v>1.3</v>
      </c>
      <c r="AP74" s="3">
        <v>1.1399999999999999</v>
      </c>
      <c r="AQ74" s="3">
        <v>1.54</v>
      </c>
      <c r="AR74" s="3">
        <v>1.18</v>
      </c>
      <c r="AS74" s="3">
        <v>1.7</v>
      </c>
      <c r="AT74" s="3">
        <v>1.27</v>
      </c>
      <c r="AU74" s="3">
        <v>2.23</v>
      </c>
      <c r="AV74" s="3">
        <v>1.42</v>
      </c>
      <c r="AW74" s="3">
        <v>2.92</v>
      </c>
      <c r="AX74" s="3">
        <v>1.61</v>
      </c>
      <c r="AY74" s="3">
        <v>3.71</v>
      </c>
      <c r="AZ74" s="3">
        <v>1.77</v>
      </c>
      <c r="BA74" s="3">
        <v>4.55</v>
      </c>
      <c r="BB74" s="3">
        <v>2.39</v>
      </c>
      <c r="BC74" s="3">
        <v>9.6300000000000008</v>
      </c>
      <c r="BD74" s="3">
        <v>2.83</v>
      </c>
      <c r="BE74" s="3">
        <v>13.31</v>
      </c>
      <c r="BF74" s="3">
        <v>3.71</v>
      </c>
      <c r="BG74" s="3">
        <v>23.75</v>
      </c>
      <c r="BH74" s="3">
        <v>5.23</v>
      </c>
      <c r="BI74" s="3">
        <v>48.89</v>
      </c>
      <c r="BJ74" s="3">
        <v>7.77</v>
      </c>
      <c r="BK74" s="3">
        <v>102.37</v>
      </c>
      <c r="BL74" s="3">
        <v>16.34</v>
      </c>
      <c r="BM74" s="3">
        <v>407.02</v>
      </c>
      <c r="BN74" s="3">
        <v>81.77</v>
      </c>
      <c r="BO74" s="3">
        <v>16436.509999999998</v>
      </c>
      <c r="CH74" s="3">
        <v>2.71</v>
      </c>
      <c r="CI74" s="3">
        <v>12.65</v>
      </c>
      <c r="CJ74" s="3">
        <v>15.69</v>
      </c>
      <c r="CK74" s="3">
        <v>413.09</v>
      </c>
      <c r="CL74" s="3">
        <v>27.39</v>
      </c>
      <c r="CM74" s="3">
        <v>1490.33</v>
      </c>
      <c r="CN74" s="3">
        <v>30.15</v>
      </c>
      <c r="CO74" s="3">
        <v>1922.09</v>
      </c>
      <c r="CP74" s="3">
        <v>37.14</v>
      </c>
      <c r="CQ74" s="3">
        <v>3278.84</v>
      </c>
      <c r="CR74" s="3">
        <v>42.03</v>
      </c>
      <c r="CS74" s="3">
        <v>4071.73</v>
      </c>
      <c r="CT74" s="3">
        <v>51.7</v>
      </c>
      <c r="CU74" s="3">
        <v>6778.98</v>
      </c>
      <c r="CV74" s="3">
        <v>65.62</v>
      </c>
      <c r="CW74" s="3">
        <v>10571.18</v>
      </c>
      <c r="CX74" s="3">
        <v>83.1</v>
      </c>
      <c r="CY74" s="3">
        <v>14590.74</v>
      </c>
      <c r="CZ74" s="3">
        <v>96.07</v>
      </c>
      <c r="DA74" s="3">
        <v>18360.59</v>
      </c>
      <c r="DB74" s="3">
        <v>147.41</v>
      </c>
      <c r="DC74" s="3">
        <v>47740.63</v>
      </c>
      <c r="DD74" s="3">
        <v>185.23</v>
      </c>
      <c r="DE74" s="3">
        <v>68999.55</v>
      </c>
      <c r="DF74" s="3">
        <v>257.54000000000002</v>
      </c>
      <c r="DG74" s="3">
        <v>128685.7</v>
      </c>
      <c r="DH74" s="3">
        <v>378.47</v>
      </c>
      <c r="DI74" s="3">
        <v>280712.31</v>
      </c>
      <c r="DJ74" s="3">
        <v>580.45000000000005</v>
      </c>
      <c r="DK74" s="3">
        <v>608116.43000000005</v>
      </c>
      <c r="DL74" s="3">
        <v>1270.5899999999999</v>
      </c>
      <c r="DM74" s="3">
        <v>2510694.4700000002</v>
      </c>
      <c r="DN74" s="3">
        <v>6496.59</v>
      </c>
      <c r="DO74" s="3">
        <v>104268080.8</v>
      </c>
      <c r="DP74" s="2">
        <f t="shared" si="62"/>
        <v>62062399.171899997</v>
      </c>
      <c r="DQ74" s="5">
        <f t="shared" si="63"/>
        <v>4385.2942466479153</v>
      </c>
      <c r="DR74" s="5">
        <f t="shared" si="64"/>
        <v>8607.8857533520859</v>
      </c>
      <c r="EH74" s="3">
        <v>0.83026336999999995</v>
      </c>
      <c r="EI74" s="3">
        <v>0.91005347000000003</v>
      </c>
      <c r="EJ74" s="3">
        <v>0.92418641999999995</v>
      </c>
      <c r="EK74" s="3">
        <v>0.92587881000000005</v>
      </c>
      <c r="EL74" s="3">
        <v>0.92940120999999998</v>
      </c>
      <c r="EM74" s="3">
        <v>0.93255580999999999</v>
      </c>
      <c r="EN74" s="3">
        <v>0.93604779999999999</v>
      </c>
      <c r="EO74" s="3">
        <v>0.93993596999999995</v>
      </c>
      <c r="EP74" s="3">
        <v>0.94357391999999995</v>
      </c>
      <c r="EQ74" s="3">
        <v>0.94686451000000005</v>
      </c>
      <c r="ER74" s="3">
        <v>0.9508276</v>
      </c>
      <c r="ES74" s="3">
        <v>0.95412596999999999</v>
      </c>
      <c r="ET74" s="3">
        <v>0.95781247999999997</v>
      </c>
      <c r="EU74" s="3">
        <v>0.96100571000000001</v>
      </c>
      <c r="EV74" s="3">
        <v>0.96389528000000002</v>
      </c>
      <c r="EW74" s="3">
        <v>0.96750174</v>
      </c>
      <c r="EX74" s="3">
        <v>0.97098158000000001</v>
      </c>
      <c r="FG74" s="3">
        <v>100</v>
      </c>
      <c r="FH74" s="3">
        <v>100</v>
      </c>
      <c r="FI74" s="3">
        <v>100</v>
      </c>
      <c r="FJ74" s="3">
        <v>100</v>
      </c>
      <c r="FK74" s="3">
        <v>100</v>
      </c>
      <c r="FL74" s="3">
        <v>100</v>
      </c>
      <c r="FM74" s="3">
        <v>100</v>
      </c>
      <c r="FN74" s="3">
        <v>100</v>
      </c>
      <c r="FO74" s="3">
        <v>100</v>
      </c>
      <c r="FP74" s="3">
        <v>100</v>
      </c>
      <c r="FQ74" s="3">
        <v>100</v>
      </c>
      <c r="FR74" s="3">
        <v>100</v>
      </c>
      <c r="FS74" s="3">
        <v>100</v>
      </c>
      <c r="FT74" s="3">
        <v>100</v>
      </c>
      <c r="FU74" s="3">
        <v>100</v>
      </c>
      <c r="FV74" s="3">
        <v>100</v>
      </c>
      <c r="FW74" s="3">
        <v>100</v>
      </c>
      <c r="GF74" s="3">
        <v>5404334.9400000004</v>
      </c>
      <c r="GG74" s="3">
        <v>5214392.75</v>
      </c>
      <c r="GH74" s="3">
        <v>5006770.9400000004</v>
      </c>
      <c r="GI74" s="3">
        <v>4928125.28</v>
      </c>
      <c r="GJ74" s="3">
        <v>4820143.7699999996</v>
      </c>
      <c r="GK74" s="3">
        <v>4674044.76</v>
      </c>
      <c r="GL74" s="3">
        <v>4481813.62</v>
      </c>
      <c r="GM74" s="3">
        <v>4242228.17</v>
      </c>
      <c r="GN74" s="3">
        <v>3937567.38</v>
      </c>
      <c r="GO74" s="3">
        <v>3548024.13</v>
      </c>
      <c r="GP74" s="3">
        <v>3079915.57</v>
      </c>
      <c r="GQ74" s="3">
        <v>2559660.2200000002</v>
      </c>
      <c r="GR74" s="3">
        <v>2021033.56</v>
      </c>
      <c r="GS74" s="3">
        <v>1450565.1</v>
      </c>
      <c r="GT74" s="3">
        <v>866216.02</v>
      </c>
      <c r="GU74" s="3">
        <v>355227.29</v>
      </c>
      <c r="GV74" s="3">
        <v>40307.01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2">
        <v>0</v>
      </c>
      <c r="HN74" s="5">
        <v>0</v>
      </c>
      <c r="HO74" s="5"/>
      <c r="HP74" s="3">
        <v>91.513780130000001</v>
      </c>
      <c r="HQ74" s="3">
        <v>8375.2494989999996</v>
      </c>
      <c r="HR74" s="2">
        <f t="shared" si="65"/>
        <v>0.47754531801729172</v>
      </c>
      <c r="HS74" s="5">
        <f t="shared" si="66"/>
        <v>91.430955960917203</v>
      </c>
      <c r="HT74" s="5">
        <f t="shared" si="67"/>
        <v>91.596604299082799</v>
      </c>
      <c r="HU74" s="5"/>
      <c r="HV74" s="7">
        <v>1.087962962962963E-4</v>
      </c>
      <c r="HW74" s="7">
        <v>1.087962962962963E-4</v>
      </c>
      <c r="HX74" s="7">
        <v>1.087962962962963E-4</v>
      </c>
      <c r="HY74" s="7">
        <v>1.0763888888888889E-4</v>
      </c>
      <c r="HZ74" s="7">
        <v>1.0763888888888889E-4</v>
      </c>
      <c r="IA74" s="7">
        <v>1.0648148148148147E-4</v>
      </c>
      <c r="IB74" s="7">
        <v>1.0532407407407407E-4</v>
      </c>
      <c r="IC74" s="3">
        <v>1.0416666666666667E-4</v>
      </c>
      <c r="ID74" s="3">
        <v>1.0069444444444443E-4</v>
      </c>
    </row>
    <row r="75" spans="1:238" thickBot="1">
      <c r="A75" s="3">
        <v>85</v>
      </c>
      <c r="B75" s="3">
        <v>748458.91</v>
      </c>
      <c r="C75" s="3">
        <v>560766414813</v>
      </c>
      <c r="D75" s="2">
        <f t="shared" si="53"/>
        <v>575674854.61181641</v>
      </c>
      <c r="E75" s="2">
        <f t="shared" si="44"/>
        <v>0.8805398941176471</v>
      </c>
      <c r="F75" s="2">
        <f t="shared" si="54"/>
        <v>742028.72565134882</v>
      </c>
      <c r="G75" s="2">
        <f t="shared" si="55"/>
        <v>754889.09434865124</v>
      </c>
      <c r="H75" s="2">
        <f t="shared" si="56"/>
        <v>0.87297497135452806</v>
      </c>
      <c r="I75" s="2">
        <f t="shared" si="57"/>
        <v>0.88810481688076615</v>
      </c>
      <c r="K75" s="3">
        <v>10000</v>
      </c>
      <c r="L75" s="3">
        <v>100000000</v>
      </c>
      <c r="N75" s="3">
        <v>0</v>
      </c>
      <c r="O75" s="3">
        <v>0</v>
      </c>
      <c r="P75" s="3">
        <v>0</v>
      </c>
      <c r="Q75" s="3">
        <v>0</v>
      </c>
      <c r="R75" s="2">
        <f t="shared" si="58"/>
        <v>0</v>
      </c>
      <c r="S75" s="2">
        <f t="shared" si="59"/>
        <v>0</v>
      </c>
      <c r="T75" s="2">
        <f t="shared" si="47"/>
        <v>0</v>
      </c>
      <c r="U75" s="2">
        <f t="shared" si="48"/>
        <v>0</v>
      </c>
      <c r="V75" s="2">
        <f t="shared" si="60"/>
        <v>0</v>
      </c>
      <c r="W75" s="2">
        <f t="shared" si="61"/>
        <v>0.88063989411764709</v>
      </c>
      <c r="X75" s="3">
        <v>0</v>
      </c>
      <c r="Y75" s="3">
        <v>101456.09</v>
      </c>
      <c r="Z75" s="3">
        <v>0</v>
      </c>
      <c r="AA75" s="3">
        <v>0</v>
      </c>
      <c r="AB75" s="2"/>
      <c r="AC75" s="5"/>
      <c r="AD75" s="5"/>
      <c r="AF75" s="3">
        <v>6.0080696600000003</v>
      </c>
      <c r="AG75" s="7">
        <v>1.1631944444444443E-3</v>
      </c>
      <c r="AH75" s="3">
        <v>1</v>
      </c>
      <c r="AI75" s="3">
        <v>1</v>
      </c>
      <c r="AJ75" s="3">
        <v>1</v>
      </c>
      <c r="AK75" s="3">
        <v>1</v>
      </c>
      <c r="AL75" s="3">
        <v>1.05</v>
      </c>
      <c r="AM75" s="3">
        <v>1.21</v>
      </c>
      <c r="AN75" s="3">
        <v>1.08</v>
      </c>
      <c r="AO75" s="3">
        <v>1.3</v>
      </c>
      <c r="AP75" s="3">
        <v>1.1599999999999999</v>
      </c>
      <c r="AQ75" s="3">
        <v>1.6</v>
      </c>
      <c r="AR75" s="3">
        <v>1.19</v>
      </c>
      <c r="AS75" s="3">
        <v>1.71</v>
      </c>
      <c r="AT75" s="3">
        <v>1.23</v>
      </c>
      <c r="AU75" s="3">
        <v>1.83</v>
      </c>
      <c r="AV75" s="3">
        <v>1.42</v>
      </c>
      <c r="AW75" s="3">
        <v>2.6</v>
      </c>
      <c r="AX75" s="3">
        <v>1.57</v>
      </c>
      <c r="AY75" s="3">
        <v>3.39</v>
      </c>
      <c r="AZ75" s="3">
        <v>1.88</v>
      </c>
      <c r="BA75" s="3">
        <v>5.6</v>
      </c>
      <c r="BB75" s="3">
        <v>2.2400000000000002</v>
      </c>
      <c r="BC75" s="3">
        <v>7.74</v>
      </c>
      <c r="BD75" s="3">
        <v>2.74</v>
      </c>
      <c r="BE75" s="3">
        <v>12.26</v>
      </c>
      <c r="BF75" s="3">
        <v>3.55</v>
      </c>
      <c r="BG75" s="3">
        <v>20.49</v>
      </c>
      <c r="BH75" s="3">
        <v>4.8600000000000003</v>
      </c>
      <c r="BI75" s="3">
        <v>37.700000000000003</v>
      </c>
      <c r="BJ75" s="3">
        <v>7.84</v>
      </c>
      <c r="BK75" s="3">
        <v>105.1</v>
      </c>
      <c r="BL75" s="3">
        <v>16.079999999999998</v>
      </c>
      <c r="BM75" s="3">
        <v>426.56</v>
      </c>
      <c r="BN75" s="3">
        <v>66.38383838</v>
      </c>
      <c r="BO75" s="3">
        <v>6033.0505050000002</v>
      </c>
      <c r="CH75" s="3">
        <v>3.49</v>
      </c>
      <c r="CI75" s="3">
        <v>18.170000000000002</v>
      </c>
      <c r="CJ75" s="3">
        <v>15.69</v>
      </c>
      <c r="CK75" s="3">
        <v>397.01</v>
      </c>
      <c r="CL75" s="3">
        <v>28.53</v>
      </c>
      <c r="CM75" s="3">
        <v>1883.23</v>
      </c>
      <c r="CN75" s="3">
        <v>33.56</v>
      </c>
      <c r="CO75" s="3">
        <v>2376.3200000000002</v>
      </c>
      <c r="CP75" s="3">
        <v>41.3</v>
      </c>
      <c r="CQ75" s="3">
        <v>3750.88</v>
      </c>
      <c r="CR75" s="3">
        <v>46.47</v>
      </c>
      <c r="CS75" s="3">
        <v>4395.33</v>
      </c>
      <c r="CT75" s="3">
        <v>51.58</v>
      </c>
      <c r="CU75" s="3">
        <v>5325.18</v>
      </c>
      <c r="CV75" s="3">
        <v>67.709999999999994</v>
      </c>
      <c r="CW75" s="3">
        <v>9314.89</v>
      </c>
      <c r="CX75" s="3">
        <v>82.41</v>
      </c>
      <c r="CY75" s="3">
        <v>14342.25</v>
      </c>
      <c r="CZ75" s="3">
        <v>112.11</v>
      </c>
      <c r="DA75" s="3">
        <v>28607.83</v>
      </c>
      <c r="DB75" s="3">
        <v>142.41</v>
      </c>
      <c r="DC75" s="3">
        <v>40941.449999999997</v>
      </c>
      <c r="DD75" s="3">
        <v>184.61</v>
      </c>
      <c r="DE75" s="3">
        <v>69871.149999999994</v>
      </c>
      <c r="DF75" s="3">
        <v>255.73</v>
      </c>
      <c r="DG75" s="3">
        <v>124340.87</v>
      </c>
      <c r="DH75" s="3">
        <v>365.86</v>
      </c>
      <c r="DI75" s="3">
        <v>235159.24</v>
      </c>
      <c r="DJ75" s="3">
        <v>622.80999999999995</v>
      </c>
      <c r="DK75" s="3">
        <v>703997.23</v>
      </c>
      <c r="DL75" s="3">
        <v>1322.45</v>
      </c>
      <c r="DM75" s="3">
        <v>2971637.41</v>
      </c>
      <c r="DN75" s="3">
        <v>5603.4949489999999</v>
      </c>
      <c r="DO75" s="3">
        <v>43170211.350000001</v>
      </c>
      <c r="DP75" s="2">
        <f t="shared" si="62"/>
        <v>11771055.706531491</v>
      </c>
      <c r="DQ75" s="5">
        <f t="shared" si="63"/>
        <v>4679.3823224596899</v>
      </c>
      <c r="DR75" s="5">
        <f t="shared" si="64"/>
        <v>6527.6075755403099</v>
      </c>
      <c r="EH75" s="3">
        <v>0.827712</v>
      </c>
      <c r="EI75" s="3">
        <v>0.90413067000000003</v>
      </c>
      <c r="EJ75" s="3">
        <v>0.92084973999999997</v>
      </c>
      <c r="EK75" s="3">
        <v>0.92608573000000005</v>
      </c>
      <c r="EL75" s="3">
        <v>0.93135520000000005</v>
      </c>
      <c r="EM75" s="3">
        <v>0.93359006</v>
      </c>
      <c r="EN75" s="3">
        <v>0.93724812999999996</v>
      </c>
      <c r="EO75" s="3">
        <v>0.94152347000000003</v>
      </c>
      <c r="EP75" s="3">
        <v>0.94397883999999999</v>
      </c>
      <c r="EQ75" s="3">
        <v>0.94690996999999999</v>
      </c>
      <c r="ER75" s="3">
        <v>0.95098537000000005</v>
      </c>
      <c r="ES75" s="3">
        <v>0.95413809000000005</v>
      </c>
      <c r="ET75" s="3">
        <v>0.95768127999999997</v>
      </c>
      <c r="EU75" s="3">
        <v>0.96124441999999999</v>
      </c>
      <c r="EV75" s="3">
        <v>0.96487294999999995</v>
      </c>
      <c r="EW75" s="3">
        <v>0.96773569999999998</v>
      </c>
      <c r="EX75" s="3">
        <v>0.97096665999999998</v>
      </c>
      <c r="FG75" s="3">
        <v>100</v>
      </c>
      <c r="FH75" s="3">
        <v>100</v>
      </c>
      <c r="FI75" s="3">
        <v>100</v>
      </c>
      <c r="FJ75" s="3">
        <v>100</v>
      </c>
      <c r="FK75" s="3">
        <v>100</v>
      </c>
      <c r="FL75" s="3">
        <v>100</v>
      </c>
      <c r="FM75" s="3">
        <v>100</v>
      </c>
      <c r="FN75" s="3">
        <v>100</v>
      </c>
      <c r="FO75" s="3">
        <v>100</v>
      </c>
      <c r="FP75" s="3">
        <v>100</v>
      </c>
      <c r="FQ75" s="3">
        <v>100</v>
      </c>
      <c r="FR75" s="3">
        <v>100</v>
      </c>
      <c r="FS75" s="3">
        <v>100</v>
      </c>
      <c r="FT75" s="3">
        <v>100</v>
      </c>
      <c r="FU75" s="3">
        <v>100</v>
      </c>
      <c r="FV75" s="3">
        <v>100</v>
      </c>
      <c r="FW75" s="3">
        <v>99</v>
      </c>
      <c r="GF75" s="3">
        <v>6149860.71</v>
      </c>
      <c r="GG75" s="3">
        <v>5949111.5800000001</v>
      </c>
      <c r="GH75" s="3">
        <v>5732118.6299999999</v>
      </c>
      <c r="GI75" s="3">
        <v>5649338.4400000004</v>
      </c>
      <c r="GJ75" s="3">
        <v>5534592.8899999997</v>
      </c>
      <c r="GK75" s="3">
        <v>5378310.8700000001</v>
      </c>
      <c r="GL75" s="3">
        <v>5170810.57</v>
      </c>
      <c r="GM75" s="3">
        <v>4909471.55</v>
      </c>
      <c r="GN75" s="3">
        <v>4573701.74</v>
      </c>
      <c r="GO75" s="3">
        <v>4138764.07</v>
      </c>
      <c r="GP75" s="3">
        <v>3608631.27</v>
      </c>
      <c r="GQ75" s="3">
        <v>3012677.43</v>
      </c>
      <c r="GR75" s="3">
        <v>2386990.81</v>
      </c>
      <c r="GS75" s="3">
        <v>1715748.6</v>
      </c>
      <c r="GT75" s="3">
        <v>1026308.6</v>
      </c>
      <c r="GU75" s="3">
        <v>422225.54</v>
      </c>
      <c r="GV75" s="3">
        <v>48577.898990000002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2">
        <v>0</v>
      </c>
      <c r="HN75" s="5">
        <v>0</v>
      </c>
      <c r="HO75" s="5"/>
      <c r="HP75" s="3">
        <v>98.812493459999999</v>
      </c>
      <c r="HQ75" s="3">
        <v>9765.8193300000003</v>
      </c>
      <c r="HR75" s="2">
        <f t="shared" si="65"/>
        <v>1.9104662174577243</v>
      </c>
      <c r="HS75" s="5">
        <f t="shared" si="66"/>
        <v>98.646832767255646</v>
      </c>
      <c r="HT75" s="5">
        <f t="shared" si="67"/>
        <v>98.978154152744352</v>
      </c>
      <c r="HU75" s="5"/>
      <c r="HV75" s="7">
        <v>1.1805555555555555E-4</v>
      </c>
      <c r="HW75" s="7">
        <v>1.1805555555555555E-4</v>
      </c>
      <c r="HX75" s="7">
        <v>1.1805555555555555E-4</v>
      </c>
      <c r="HY75" s="7">
        <v>1.1805555555555555E-4</v>
      </c>
      <c r="HZ75" s="7">
        <v>1.1805555555555555E-4</v>
      </c>
      <c r="IA75" s="7">
        <v>1.1689814814814815E-4</v>
      </c>
      <c r="IB75" s="7">
        <v>1.1689814814814815E-4</v>
      </c>
      <c r="IC75" s="3">
        <v>1.1574074074074073E-4</v>
      </c>
      <c r="ID75" s="3">
        <v>1.122685185185185E-4</v>
      </c>
    </row>
    <row r="76" spans="1:238" thickBot="1">
      <c r="A76" s="3">
        <v>90</v>
      </c>
      <c r="B76" s="3">
        <v>805274.16</v>
      </c>
      <c r="C76" s="3">
        <v>648975762100</v>
      </c>
      <c r="D76" s="2">
        <f t="shared" si="53"/>
        <v>509289336.29431152</v>
      </c>
      <c r="E76" s="2">
        <f t="shared" si="44"/>
        <v>0.89474906666666665</v>
      </c>
      <c r="F76" s="2">
        <f t="shared" si="54"/>
        <v>799226.08615041757</v>
      </c>
      <c r="G76" s="2">
        <f t="shared" si="55"/>
        <v>811322.2338495825</v>
      </c>
      <c r="H76" s="2">
        <f t="shared" si="56"/>
        <v>0.88802898461157509</v>
      </c>
      <c r="I76" s="2">
        <f t="shared" si="57"/>
        <v>0.90146914872175832</v>
      </c>
      <c r="K76" s="3">
        <v>10000</v>
      </c>
      <c r="L76" s="3">
        <v>100000000</v>
      </c>
      <c r="N76" s="3">
        <v>0</v>
      </c>
      <c r="O76" s="3">
        <v>0</v>
      </c>
      <c r="P76" s="3">
        <v>0</v>
      </c>
      <c r="Q76" s="3">
        <v>0</v>
      </c>
      <c r="R76" s="2">
        <f t="shared" si="58"/>
        <v>0</v>
      </c>
      <c r="S76" s="2">
        <f t="shared" si="59"/>
        <v>0</v>
      </c>
      <c r="T76" s="2">
        <f t="shared" si="47"/>
        <v>0</v>
      </c>
      <c r="U76" s="2">
        <f t="shared" si="48"/>
        <v>0</v>
      </c>
      <c r="V76" s="2">
        <f t="shared" si="60"/>
        <v>0</v>
      </c>
      <c r="W76" s="2">
        <f t="shared" si="61"/>
        <v>0.89484906666666664</v>
      </c>
      <c r="X76" s="3">
        <v>0</v>
      </c>
      <c r="Y76" s="3">
        <v>94635.839999999997</v>
      </c>
      <c r="Z76" s="3">
        <v>0</v>
      </c>
      <c r="AA76" s="3">
        <v>0</v>
      </c>
      <c r="AB76" s="2"/>
      <c r="AC76" s="5"/>
      <c r="AD76" s="5"/>
      <c r="AF76" s="3">
        <v>5.3627587300000004</v>
      </c>
      <c r="AG76" s="7">
        <v>1.2592592592592592E-3</v>
      </c>
      <c r="AH76" s="3">
        <v>1</v>
      </c>
      <c r="AI76" s="3">
        <v>1</v>
      </c>
      <c r="AJ76" s="3">
        <v>1</v>
      </c>
      <c r="AK76" s="3">
        <v>1</v>
      </c>
      <c r="AL76" s="3">
        <v>1.04</v>
      </c>
      <c r="AM76" s="3">
        <v>1.1200000000000001</v>
      </c>
      <c r="AN76" s="3">
        <v>1.06</v>
      </c>
      <c r="AO76" s="3">
        <v>1.18</v>
      </c>
      <c r="AP76" s="3">
        <v>1.1100000000000001</v>
      </c>
      <c r="AQ76" s="3">
        <v>1.35</v>
      </c>
      <c r="AR76" s="3">
        <v>1.2</v>
      </c>
      <c r="AS76" s="3">
        <v>1.66</v>
      </c>
      <c r="AT76" s="3">
        <v>1.28</v>
      </c>
      <c r="AU76" s="3">
        <v>1.98</v>
      </c>
      <c r="AV76" s="3">
        <v>1.4</v>
      </c>
      <c r="AW76" s="3">
        <v>2.48</v>
      </c>
      <c r="AX76" s="3">
        <v>1.63</v>
      </c>
      <c r="AY76" s="3">
        <v>3.71</v>
      </c>
      <c r="AZ76" s="3">
        <v>1.78</v>
      </c>
      <c r="BA76" s="3">
        <v>4.46</v>
      </c>
      <c r="BB76" s="3">
        <v>2.08</v>
      </c>
      <c r="BC76" s="3">
        <v>6</v>
      </c>
      <c r="BD76" s="3">
        <v>2.59</v>
      </c>
      <c r="BE76" s="3">
        <v>9.59</v>
      </c>
      <c r="BF76" s="3">
        <v>3.21</v>
      </c>
      <c r="BG76" s="3">
        <v>15.35</v>
      </c>
      <c r="BH76" s="3">
        <v>4.54</v>
      </c>
      <c r="BI76" s="3">
        <v>34.6</v>
      </c>
      <c r="BJ76" s="3">
        <v>6.81</v>
      </c>
      <c r="BK76" s="3">
        <v>78.45</v>
      </c>
      <c r="BL76" s="3">
        <v>15.13</v>
      </c>
      <c r="BM76" s="3">
        <v>365.35</v>
      </c>
      <c r="BN76" s="3">
        <v>60.67</v>
      </c>
      <c r="BO76" s="3">
        <v>4831.17</v>
      </c>
      <c r="CH76" s="3">
        <v>2.81</v>
      </c>
      <c r="CI76" s="3">
        <v>12.81</v>
      </c>
      <c r="CJ76" s="3">
        <v>12.22</v>
      </c>
      <c r="CK76" s="3">
        <v>262.77999999999997</v>
      </c>
      <c r="CL76" s="3">
        <v>24.79</v>
      </c>
      <c r="CM76" s="3">
        <v>1183.67</v>
      </c>
      <c r="CN76" s="3">
        <v>29.6</v>
      </c>
      <c r="CO76" s="3">
        <v>1804.74</v>
      </c>
      <c r="CP76" s="3">
        <v>37.99</v>
      </c>
      <c r="CQ76" s="3">
        <v>2944.01</v>
      </c>
      <c r="CR76" s="3">
        <v>46.38</v>
      </c>
      <c r="CS76" s="3">
        <v>4402</v>
      </c>
      <c r="CT76" s="3">
        <v>55.16</v>
      </c>
      <c r="CU76" s="3">
        <v>6155.94</v>
      </c>
      <c r="CV76" s="3">
        <v>66.33</v>
      </c>
      <c r="CW76" s="3">
        <v>8914.73</v>
      </c>
      <c r="CX76" s="3">
        <v>88.7</v>
      </c>
      <c r="CY76" s="3">
        <v>17043.14</v>
      </c>
      <c r="CZ76" s="3">
        <v>104.24</v>
      </c>
      <c r="DA76" s="3">
        <v>21628.58</v>
      </c>
      <c r="DB76" s="3">
        <v>133.07</v>
      </c>
      <c r="DC76" s="3">
        <v>31635.23</v>
      </c>
      <c r="DD76" s="3">
        <v>182.51</v>
      </c>
      <c r="DE76" s="3">
        <v>57697.27</v>
      </c>
      <c r="DF76" s="3">
        <v>241.48</v>
      </c>
      <c r="DG76" s="3">
        <v>100998.02</v>
      </c>
      <c r="DH76" s="3">
        <v>365.07</v>
      </c>
      <c r="DI76" s="3">
        <v>249536.55</v>
      </c>
      <c r="DJ76" s="3">
        <v>567.89</v>
      </c>
      <c r="DK76" s="3">
        <v>586656.75</v>
      </c>
      <c r="DL76" s="3">
        <v>1313.9</v>
      </c>
      <c r="DM76" s="3">
        <v>2835207.78</v>
      </c>
      <c r="DN76" s="3">
        <v>5410.08</v>
      </c>
      <c r="DO76" s="3">
        <v>38571613.399999999</v>
      </c>
      <c r="DP76" s="2">
        <f t="shared" si="62"/>
        <v>9302647.7936000004</v>
      </c>
      <c r="DQ76" s="5">
        <f t="shared" si="63"/>
        <v>4592.6735067987738</v>
      </c>
      <c r="DR76" s="5">
        <f t="shared" si="64"/>
        <v>6227.486493201226</v>
      </c>
      <c r="EH76" s="3">
        <v>0.82399575999999997</v>
      </c>
      <c r="EI76" s="3">
        <v>0.90587817999999998</v>
      </c>
      <c r="EJ76" s="3">
        <v>0.92290282999999995</v>
      </c>
      <c r="EK76" s="3">
        <v>0.92738754000000001</v>
      </c>
      <c r="EL76" s="3">
        <v>0.93074668000000005</v>
      </c>
      <c r="EM76" s="3">
        <v>0.93406025999999998</v>
      </c>
      <c r="EN76" s="3">
        <v>0.93744240999999995</v>
      </c>
      <c r="EO76" s="3">
        <v>0.94020028</v>
      </c>
      <c r="EP76" s="3">
        <v>0.94438509000000004</v>
      </c>
      <c r="EQ76" s="3">
        <v>0.94807277999999995</v>
      </c>
      <c r="ER76" s="3">
        <v>0.95124403999999996</v>
      </c>
      <c r="ES76" s="3">
        <v>0.95514968</v>
      </c>
      <c r="ET76" s="3">
        <v>0.95843398999999996</v>
      </c>
      <c r="EU76" s="3">
        <v>0.96114284000000005</v>
      </c>
      <c r="EV76" s="3">
        <v>0.96415432999999995</v>
      </c>
      <c r="EW76" s="3">
        <v>0.96745948000000004</v>
      </c>
      <c r="EX76" s="3">
        <v>0.97099975999999999</v>
      </c>
      <c r="FG76" s="3">
        <v>100</v>
      </c>
      <c r="FH76" s="3">
        <v>100</v>
      </c>
      <c r="FI76" s="3">
        <v>100</v>
      </c>
      <c r="FJ76" s="3">
        <v>100</v>
      </c>
      <c r="FK76" s="3">
        <v>100</v>
      </c>
      <c r="FL76" s="3">
        <v>100</v>
      </c>
      <c r="FM76" s="3">
        <v>100</v>
      </c>
      <c r="FN76" s="3">
        <v>100</v>
      </c>
      <c r="FO76" s="3">
        <v>100</v>
      </c>
      <c r="FP76" s="3">
        <v>100</v>
      </c>
      <c r="FQ76" s="3">
        <v>100</v>
      </c>
      <c r="FR76" s="3">
        <v>100</v>
      </c>
      <c r="FS76" s="3">
        <v>100</v>
      </c>
      <c r="FT76" s="3">
        <v>100</v>
      </c>
      <c r="FU76" s="3">
        <v>100</v>
      </c>
      <c r="FV76" s="3">
        <v>100</v>
      </c>
      <c r="FW76" s="3">
        <v>100</v>
      </c>
      <c r="GF76" s="3">
        <v>6952086.1399999997</v>
      </c>
      <c r="GG76" s="3">
        <v>6740009.6699999999</v>
      </c>
      <c r="GH76" s="3">
        <v>6511833.04</v>
      </c>
      <c r="GI76" s="3">
        <v>6423941.0099999998</v>
      </c>
      <c r="GJ76" s="3">
        <v>6301430.4500000002</v>
      </c>
      <c r="GK76" s="3">
        <v>6132851.1799999997</v>
      </c>
      <c r="GL76" s="3">
        <v>5907052.6200000001</v>
      </c>
      <c r="GM76" s="3">
        <v>5619485.5800000001</v>
      </c>
      <c r="GN76" s="3">
        <v>5246839.3499999996</v>
      </c>
      <c r="GO76" s="3">
        <v>4761192.2300000004</v>
      </c>
      <c r="GP76" s="3">
        <v>4163656.12</v>
      </c>
      <c r="GQ76" s="3">
        <v>3487375.42</v>
      </c>
      <c r="GR76" s="3">
        <v>2771253.95</v>
      </c>
      <c r="GS76" s="3">
        <v>1996765.43</v>
      </c>
      <c r="GT76" s="3">
        <v>1197519.47</v>
      </c>
      <c r="GU76" s="3">
        <v>493273.83</v>
      </c>
      <c r="GV76" s="3">
        <v>56139.38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2">
        <v>0</v>
      </c>
      <c r="HN76" s="5">
        <v>0</v>
      </c>
      <c r="HO76" s="5"/>
      <c r="HP76" s="3">
        <v>106.3108496</v>
      </c>
      <c r="HQ76" s="3">
        <v>11304.463669999999</v>
      </c>
      <c r="HR76" s="2">
        <f t="shared" si="65"/>
        <v>2.4669273261788476</v>
      </c>
      <c r="HS76" s="5">
        <f t="shared" si="66"/>
        <v>106.12260264078128</v>
      </c>
      <c r="HT76" s="5">
        <f t="shared" si="67"/>
        <v>106.49909655921871</v>
      </c>
      <c r="HU76" s="5"/>
      <c r="HV76" s="7">
        <v>1.2847222222222223E-4</v>
      </c>
      <c r="HW76" s="7">
        <v>1.2847222222222223E-4</v>
      </c>
      <c r="HX76" s="7">
        <v>1.2847222222222223E-4</v>
      </c>
      <c r="HY76" s="7">
        <v>1.273148148148148E-4</v>
      </c>
      <c r="HZ76" s="7">
        <v>1.273148148148148E-4</v>
      </c>
      <c r="IA76" s="7">
        <v>1.261574074074074E-4</v>
      </c>
      <c r="IB76" s="7">
        <v>1.261574074074074E-4</v>
      </c>
      <c r="IC76" s="3">
        <v>1.2384259259259258E-4</v>
      </c>
      <c r="ID76" s="3">
        <v>1.2152777777777776E-4</v>
      </c>
    </row>
    <row r="77" spans="1:238" thickBot="1">
      <c r="A77" s="3">
        <v>95</v>
      </c>
      <c r="B77" s="3">
        <v>852473.04</v>
      </c>
      <c r="C77" s="3">
        <v>727353775650</v>
      </c>
      <c r="D77" s="2">
        <f t="shared" si="53"/>
        <v>643491723.1583252</v>
      </c>
      <c r="E77" s="2">
        <f t="shared" si="44"/>
        <v>0.89734004210526319</v>
      </c>
      <c r="F77" s="2">
        <f t="shared" si="54"/>
        <v>845674.64684248669</v>
      </c>
      <c r="G77" s="2">
        <f t="shared" si="55"/>
        <v>859271.43315751338</v>
      </c>
      <c r="H77" s="2">
        <f t="shared" si="56"/>
        <v>0.89018383878156493</v>
      </c>
      <c r="I77" s="2">
        <f t="shared" si="57"/>
        <v>0.90449624542896145</v>
      </c>
      <c r="K77" s="3">
        <v>10000</v>
      </c>
      <c r="L77" s="3">
        <v>100000000</v>
      </c>
      <c r="N77" s="3">
        <v>0</v>
      </c>
      <c r="O77" s="3">
        <v>0</v>
      </c>
      <c r="P77" s="3">
        <v>0</v>
      </c>
      <c r="Q77" s="3">
        <v>0</v>
      </c>
      <c r="R77" s="2">
        <f t="shared" si="58"/>
        <v>0</v>
      </c>
      <c r="S77" s="2">
        <f t="shared" si="59"/>
        <v>0</v>
      </c>
      <c r="T77" s="2">
        <f t="shared" si="47"/>
        <v>0</v>
      </c>
      <c r="U77" s="2">
        <f t="shared" si="48"/>
        <v>0</v>
      </c>
      <c r="V77" s="2">
        <f t="shared" si="60"/>
        <v>0</v>
      </c>
      <c r="W77" s="2">
        <f t="shared" si="61"/>
        <v>0.89744004210526318</v>
      </c>
      <c r="X77" s="3">
        <v>0</v>
      </c>
      <c r="Y77" s="3">
        <v>97431.96</v>
      </c>
      <c r="Z77" s="3">
        <v>0</v>
      </c>
      <c r="AA77" s="3">
        <v>0</v>
      </c>
      <c r="AB77" s="2"/>
      <c r="AC77" s="5"/>
      <c r="AD77" s="5"/>
      <c r="AF77" s="3">
        <v>5.2056606199999997</v>
      </c>
      <c r="AG77" s="7">
        <v>1.2511574074074074E-3</v>
      </c>
      <c r="AH77" s="3">
        <v>1</v>
      </c>
      <c r="AI77" s="3">
        <v>1</v>
      </c>
      <c r="AJ77" s="3">
        <v>1</v>
      </c>
      <c r="AK77" s="3">
        <v>1</v>
      </c>
      <c r="AL77" s="3">
        <v>1.02</v>
      </c>
      <c r="AM77" s="3">
        <v>1.06</v>
      </c>
      <c r="AN77" s="3">
        <v>1.02</v>
      </c>
      <c r="AO77" s="3">
        <v>1.06</v>
      </c>
      <c r="AP77" s="3">
        <v>1.03</v>
      </c>
      <c r="AQ77" s="3">
        <v>1.0900000000000001</v>
      </c>
      <c r="AR77" s="3">
        <v>1.07</v>
      </c>
      <c r="AS77" s="3">
        <v>1.23</v>
      </c>
      <c r="AT77" s="3">
        <v>1.1399999999999999</v>
      </c>
      <c r="AU77" s="3">
        <v>1.48</v>
      </c>
      <c r="AV77" s="3">
        <v>1.21</v>
      </c>
      <c r="AW77" s="3">
        <v>1.71</v>
      </c>
      <c r="AX77" s="3">
        <v>1.33</v>
      </c>
      <c r="AY77" s="3">
        <v>2.17</v>
      </c>
      <c r="AZ77" s="3">
        <v>1.5</v>
      </c>
      <c r="BA77" s="3">
        <v>2.84</v>
      </c>
      <c r="BB77" s="3">
        <v>1.82</v>
      </c>
      <c r="BC77" s="3">
        <v>4.18</v>
      </c>
      <c r="BD77" s="3">
        <v>2.5</v>
      </c>
      <c r="BE77" s="3">
        <v>9.4</v>
      </c>
      <c r="BF77" s="3">
        <v>3.1</v>
      </c>
      <c r="BG77" s="3">
        <v>13.82</v>
      </c>
      <c r="BH77" s="3">
        <v>4.67</v>
      </c>
      <c r="BI77" s="3">
        <v>33.79</v>
      </c>
      <c r="BJ77" s="3">
        <v>7.3</v>
      </c>
      <c r="BK77" s="3">
        <v>89.84</v>
      </c>
      <c r="BL77" s="3">
        <v>14.25</v>
      </c>
      <c r="BM77" s="3">
        <v>326.33</v>
      </c>
      <c r="BN77" s="3">
        <v>55.83</v>
      </c>
      <c r="BO77" s="3">
        <v>4283.7299999999996</v>
      </c>
      <c r="CH77" s="3">
        <v>2.87</v>
      </c>
      <c r="CI77" s="3">
        <v>12.43</v>
      </c>
      <c r="CJ77" s="3">
        <v>13.99</v>
      </c>
      <c r="CK77" s="3">
        <v>386.01</v>
      </c>
      <c r="CL77" s="3">
        <v>24.76</v>
      </c>
      <c r="CM77" s="3">
        <v>1266.1400000000001</v>
      </c>
      <c r="CN77" s="3">
        <v>27.19</v>
      </c>
      <c r="CO77" s="3">
        <v>1384.49</v>
      </c>
      <c r="CP77" s="3">
        <v>31.39</v>
      </c>
      <c r="CQ77" s="3">
        <v>1849.25</v>
      </c>
      <c r="CR77" s="3">
        <v>39.79</v>
      </c>
      <c r="CS77" s="3">
        <v>3164.73</v>
      </c>
      <c r="CT77" s="3">
        <v>47.97</v>
      </c>
      <c r="CU77" s="3">
        <v>4640.13</v>
      </c>
      <c r="CV77" s="3">
        <v>57.01</v>
      </c>
      <c r="CW77" s="3">
        <v>6223.43</v>
      </c>
      <c r="CX77" s="3">
        <v>70.819999999999993</v>
      </c>
      <c r="CY77" s="3">
        <v>9652.34</v>
      </c>
      <c r="CZ77" s="3">
        <v>90.98</v>
      </c>
      <c r="DA77" s="3">
        <v>14851.08</v>
      </c>
      <c r="DB77" s="3">
        <v>119.97</v>
      </c>
      <c r="DC77" s="3">
        <v>22998.61</v>
      </c>
      <c r="DD77" s="3">
        <v>185.54</v>
      </c>
      <c r="DE77" s="3">
        <v>63835.839999999997</v>
      </c>
      <c r="DF77" s="3">
        <v>244.69</v>
      </c>
      <c r="DG77" s="3">
        <v>99380.97</v>
      </c>
      <c r="DH77" s="3">
        <v>395.67</v>
      </c>
      <c r="DI77" s="3">
        <v>269768.51</v>
      </c>
      <c r="DJ77" s="3">
        <v>641.75</v>
      </c>
      <c r="DK77" s="3">
        <v>740382.05</v>
      </c>
      <c r="DL77" s="3">
        <v>1304.3</v>
      </c>
      <c r="DM77" s="3">
        <v>2820809.6</v>
      </c>
      <c r="DN77" s="3">
        <v>5260.87</v>
      </c>
      <c r="DO77" s="3">
        <v>38205695.090000004</v>
      </c>
      <c r="DP77" s="2">
        <f t="shared" si="62"/>
        <v>10528941.933100004</v>
      </c>
      <c r="DQ77" s="5">
        <f t="shared" si="63"/>
        <v>4391.254725638415</v>
      </c>
      <c r="DR77" s="5">
        <f t="shared" si="64"/>
        <v>6130.4852743615847</v>
      </c>
      <c r="EH77" s="3">
        <v>0.82998634999999998</v>
      </c>
      <c r="EI77" s="3">
        <v>0.90748689000000005</v>
      </c>
      <c r="EJ77" s="3">
        <v>0.92218962999999998</v>
      </c>
      <c r="EK77" s="3">
        <v>0.92612591</v>
      </c>
      <c r="EL77" s="3">
        <v>0.92844097999999997</v>
      </c>
      <c r="EM77" s="3">
        <v>0.93501639000000003</v>
      </c>
      <c r="EN77" s="3">
        <v>0.93741772999999995</v>
      </c>
      <c r="EO77" s="3">
        <v>0.93960564000000002</v>
      </c>
      <c r="EP77" s="3">
        <v>0.94273651000000003</v>
      </c>
      <c r="EQ77" s="3">
        <v>0.94627897999999999</v>
      </c>
      <c r="ER77" s="3">
        <v>0.95012306999999996</v>
      </c>
      <c r="ES77" s="3">
        <v>0.95437039999999995</v>
      </c>
      <c r="ET77" s="3">
        <v>0.95777703000000003</v>
      </c>
      <c r="EU77" s="3">
        <v>0.96088028000000003</v>
      </c>
      <c r="EV77" s="3">
        <v>0.96401433999999997</v>
      </c>
      <c r="EW77" s="3">
        <v>0.96733040999999997</v>
      </c>
      <c r="EX77" s="3">
        <v>0.97111314999999998</v>
      </c>
      <c r="FG77" s="3">
        <v>100</v>
      </c>
      <c r="FH77" s="3">
        <v>100</v>
      </c>
      <c r="FI77" s="3">
        <v>100</v>
      </c>
      <c r="FJ77" s="3">
        <v>100</v>
      </c>
      <c r="FK77" s="3">
        <v>100</v>
      </c>
      <c r="FL77" s="3">
        <v>100</v>
      </c>
      <c r="FM77" s="3">
        <v>100</v>
      </c>
      <c r="FN77" s="3">
        <v>100</v>
      </c>
      <c r="FO77" s="3">
        <v>100</v>
      </c>
      <c r="FP77" s="3">
        <v>100</v>
      </c>
      <c r="FQ77" s="3">
        <v>100</v>
      </c>
      <c r="FR77" s="3">
        <v>100</v>
      </c>
      <c r="FS77" s="3">
        <v>100</v>
      </c>
      <c r="FT77" s="3">
        <v>100</v>
      </c>
      <c r="FU77" s="3">
        <v>100</v>
      </c>
      <c r="FV77" s="3">
        <v>100</v>
      </c>
      <c r="FW77" s="3">
        <v>100</v>
      </c>
      <c r="GF77" s="3">
        <v>7801289.8399999999</v>
      </c>
      <c r="GG77" s="3">
        <v>7577023.4299999997</v>
      </c>
      <c r="GH77" s="3">
        <v>7339371.3200000003</v>
      </c>
      <c r="GI77" s="3">
        <v>7247508.75</v>
      </c>
      <c r="GJ77" s="3">
        <v>7118413.8399999999</v>
      </c>
      <c r="GK77" s="3">
        <v>6939189.29</v>
      </c>
      <c r="GL77" s="3">
        <v>6697278.5599999996</v>
      </c>
      <c r="GM77" s="3">
        <v>6386622.46</v>
      </c>
      <c r="GN77" s="3">
        <v>5978987.6200000001</v>
      </c>
      <c r="GO77" s="3">
        <v>5442363.6299999999</v>
      </c>
      <c r="GP77" s="3">
        <v>4778073.3499999996</v>
      </c>
      <c r="GQ77" s="3">
        <v>4020380.09</v>
      </c>
      <c r="GR77" s="3">
        <v>3206256.89</v>
      </c>
      <c r="GS77" s="3">
        <v>2316349.5099999998</v>
      </c>
      <c r="GT77" s="3">
        <v>1391933.2</v>
      </c>
      <c r="GU77" s="3">
        <v>574008.44999999995</v>
      </c>
      <c r="GV77" s="3">
        <v>65014.79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2">
        <v>0</v>
      </c>
      <c r="HN77" s="5">
        <v>0</v>
      </c>
      <c r="HO77" s="5"/>
      <c r="HP77" s="3">
        <v>109.5779599</v>
      </c>
      <c r="HQ77" s="3">
        <v>12014.12105</v>
      </c>
      <c r="HR77" s="2">
        <f t="shared" si="65"/>
        <v>6.7917541539918602</v>
      </c>
      <c r="HS77" s="5">
        <f t="shared" si="66"/>
        <v>109.26561043214186</v>
      </c>
      <c r="HT77" s="5">
        <f t="shared" si="67"/>
        <v>109.89030936785814</v>
      </c>
      <c r="HU77" s="5"/>
      <c r="HV77" s="7">
        <v>1.273148148148148E-4</v>
      </c>
      <c r="HW77" s="7">
        <v>1.273148148148148E-4</v>
      </c>
      <c r="HX77" s="7">
        <v>1.273148148148148E-4</v>
      </c>
      <c r="HY77" s="7">
        <v>1.261574074074074E-4</v>
      </c>
      <c r="HZ77" s="7">
        <v>1.261574074074074E-4</v>
      </c>
      <c r="IA77" s="7">
        <v>1.2500000000000003E-4</v>
      </c>
      <c r="IB77" s="7">
        <v>1.2500000000000003E-4</v>
      </c>
      <c r="IC77" s="3">
        <v>1.2384259259259258E-4</v>
      </c>
      <c r="ID77" s="3">
        <v>1.2152777777777776E-4</v>
      </c>
    </row>
    <row r="78" spans="1:238" thickBot="1">
      <c r="A78" s="3">
        <v>100</v>
      </c>
      <c r="B78" s="3">
        <v>905692.8</v>
      </c>
      <c r="C78" s="3">
        <v>820811469007</v>
      </c>
      <c r="D78" s="2">
        <f t="shared" si="53"/>
        <v>532021035.15991211</v>
      </c>
      <c r="E78" s="2">
        <f t="shared" si="44"/>
        <v>0.90569280000000008</v>
      </c>
      <c r="F78" s="2">
        <f t="shared" si="54"/>
        <v>899511.22424382542</v>
      </c>
      <c r="G78" s="2">
        <f t="shared" si="55"/>
        <v>911874.37575617468</v>
      </c>
      <c r="H78" s="2">
        <f t="shared" si="56"/>
        <v>0.89951122424382546</v>
      </c>
      <c r="I78" s="2">
        <f t="shared" si="57"/>
        <v>0.91187437575617469</v>
      </c>
      <c r="K78" s="3">
        <v>10000</v>
      </c>
      <c r="L78" s="3">
        <v>100000000</v>
      </c>
      <c r="N78" s="3">
        <v>0</v>
      </c>
      <c r="O78" s="3">
        <v>0</v>
      </c>
      <c r="P78" s="3">
        <v>0</v>
      </c>
      <c r="Q78" s="3">
        <v>0</v>
      </c>
      <c r="R78" s="2">
        <f t="shared" si="58"/>
        <v>0</v>
      </c>
      <c r="S78" s="2">
        <f t="shared" si="59"/>
        <v>0</v>
      </c>
      <c r="T78" s="2">
        <f t="shared" ref="T78" si="68">P78-2.68*SQRT(R78)/SQRT(100)</f>
        <v>0</v>
      </c>
      <c r="U78" s="2">
        <f t="shared" ref="U78" si="69">P78+2.68*SQRT(R78)/SQRT(100)</f>
        <v>0</v>
      </c>
      <c r="V78" s="2">
        <f t="shared" si="60"/>
        <v>0</v>
      </c>
      <c r="W78" s="2">
        <f t="shared" si="61"/>
        <v>0.90579279999999995</v>
      </c>
      <c r="X78" s="3">
        <v>0</v>
      </c>
      <c r="Y78" s="3">
        <v>94207.2</v>
      </c>
      <c r="Z78" s="3">
        <v>0</v>
      </c>
      <c r="AA78" s="3">
        <v>0</v>
      </c>
      <c r="AB78" s="2"/>
      <c r="AC78" s="5"/>
      <c r="AD78" s="5"/>
      <c r="AF78" s="3">
        <v>4.8154731599999998</v>
      </c>
      <c r="AG78" s="7">
        <v>1.3159722222222221E-3</v>
      </c>
      <c r="AH78" s="3">
        <v>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 s="3">
        <v>1</v>
      </c>
      <c r="AP78" s="3">
        <v>1.02</v>
      </c>
      <c r="AQ78" s="3">
        <v>1.06</v>
      </c>
      <c r="AR78" s="3">
        <v>1.08</v>
      </c>
      <c r="AS78" s="3">
        <v>1.26</v>
      </c>
      <c r="AT78" s="3">
        <v>1.1499999999999999</v>
      </c>
      <c r="AU78" s="3">
        <v>1.47</v>
      </c>
      <c r="AV78" s="3">
        <v>1.24</v>
      </c>
      <c r="AW78" s="3">
        <v>1.76</v>
      </c>
      <c r="AX78" s="3">
        <v>1.41</v>
      </c>
      <c r="AY78" s="3">
        <v>2.4500000000000002</v>
      </c>
      <c r="AZ78" s="3">
        <v>1.58</v>
      </c>
      <c r="BA78" s="3">
        <v>3.16</v>
      </c>
      <c r="BB78" s="3">
        <v>1.99</v>
      </c>
      <c r="BC78" s="3">
        <v>5.69</v>
      </c>
      <c r="BD78" s="3">
        <v>2.48</v>
      </c>
      <c r="BE78" s="3">
        <v>8.98</v>
      </c>
      <c r="BF78" s="3">
        <v>3.13</v>
      </c>
      <c r="BG78" s="3">
        <v>15.55</v>
      </c>
      <c r="BH78" s="3">
        <v>4.43</v>
      </c>
      <c r="BI78" s="3">
        <v>31.71</v>
      </c>
      <c r="BJ78" s="3">
        <v>6.38</v>
      </c>
      <c r="BK78" s="3">
        <v>66.98</v>
      </c>
      <c r="BL78" s="3">
        <v>13.33</v>
      </c>
      <c r="BM78" s="3">
        <v>304.35000000000002</v>
      </c>
      <c r="BN78" s="3">
        <v>65.760000000000005</v>
      </c>
      <c r="BO78" s="3">
        <v>6725.52</v>
      </c>
      <c r="CH78" s="3">
        <v>2.96</v>
      </c>
      <c r="CI78" s="3">
        <v>14.52</v>
      </c>
      <c r="CJ78" s="3">
        <v>13.67</v>
      </c>
      <c r="CK78" s="3">
        <v>301.99</v>
      </c>
      <c r="CL78" s="3">
        <v>22.16</v>
      </c>
      <c r="CM78" s="3">
        <v>759.46</v>
      </c>
      <c r="CN78" s="3">
        <v>26.36</v>
      </c>
      <c r="CO78" s="3">
        <v>1068.94</v>
      </c>
      <c r="CP78" s="3">
        <v>31.76</v>
      </c>
      <c r="CQ78" s="3">
        <v>1634.02</v>
      </c>
      <c r="CR78" s="3">
        <v>41.98</v>
      </c>
      <c r="CS78" s="3">
        <v>3073.58</v>
      </c>
      <c r="CT78" s="3">
        <v>50.52</v>
      </c>
      <c r="CU78" s="3">
        <v>4193.6400000000003</v>
      </c>
      <c r="CV78" s="3">
        <v>61.02</v>
      </c>
      <c r="CW78" s="3">
        <v>6117.76</v>
      </c>
      <c r="CX78" s="3">
        <v>82.56</v>
      </c>
      <c r="CY78" s="3">
        <v>12026.3</v>
      </c>
      <c r="CZ78" s="3">
        <v>100.81</v>
      </c>
      <c r="DA78" s="3">
        <v>17157.97</v>
      </c>
      <c r="DB78" s="3">
        <v>143.88</v>
      </c>
      <c r="DC78" s="3">
        <v>38205.46</v>
      </c>
      <c r="DD78" s="3">
        <v>192.28</v>
      </c>
      <c r="DE78" s="3">
        <v>66049.14</v>
      </c>
      <c r="DF78" s="3">
        <v>262.52</v>
      </c>
      <c r="DG78" s="3">
        <v>125048.54</v>
      </c>
      <c r="DH78" s="3">
        <v>391.45</v>
      </c>
      <c r="DI78" s="3">
        <v>271880.19</v>
      </c>
      <c r="DJ78" s="3">
        <v>591.67999999999995</v>
      </c>
      <c r="DK78" s="3">
        <v>609638.34</v>
      </c>
      <c r="DL78" s="3">
        <v>1283.6600000000001</v>
      </c>
      <c r="DM78" s="3">
        <v>2906823.54</v>
      </c>
      <c r="DN78" s="3">
        <v>6528.9</v>
      </c>
      <c r="DO78" s="3">
        <v>66592076.060000002</v>
      </c>
      <c r="DP78" s="2">
        <f t="shared" si="62"/>
        <v>23965540.850000009</v>
      </c>
      <c r="DQ78" s="5">
        <f t="shared" si="63"/>
        <v>5216.9163850068853</v>
      </c>
      <c r="DR78" s="5">
        <f t="shared" si="64"/>
        <v>7840.883614993114</v>
      </c>
      <c r="EH78" s="3">
        <v>0.82287427999999996</v>
      </c>
      <c r="EI78" s="3">
        <v>0.90710427000000005</v>
      </c>
      <c r="EJ78" s="3">
        <v>0.92321187999999998</v>
      </c>
      <c r="EK78" s="3">
        <v>0.92561062000000005</v>
      </c>
      <c r="EL78" s="3">
        <v>0.92880635</v>
      </c>
      <c r="EM78" s="3">
        <v>0.93350171000000004</v>
      </c>
      <c r="EN78" s="3">
        <v>0.93674563</v>
      </c>
      <c r="EO78" s="3">
        <v>0.93997034999999995</v>
      </c>
      <c r="EP78" s="3">
        <v>0.94353843999999998</v>
      </c>
      <c r="EQ78" s="3">
        <v>0.94633509999999998</v>
      </c>
      <c r="ER78" s="3">
        <v>0.95054872000000001</v>
      </c>
      <c r="ES78" s="3">
        <v>0.95396696000000003</v>
      </c>
      <c r="ET78" s="3">
        <v>0.95757550000000002</v>
      </c>
      <c r="EU78" s="3">
        <v>0.96134693000000004</v>
      </c>
      <c r="EV78" s="3">
        <v>0.96444191000000001</v>
      </c>
      <c r="EW78" s="3">
        <v>0.96734858999999995</v>
      </c>
      <c r="EX78" s="3">
        <v>0.97091466999999998</v>
      </c>
      <c r="FG78" s="3">
        <v>100</v>
      </c>
      <c r="FH78" s="3">
        <v>100</v>
      </c>
      <c r="FI78" s="3">
        <v>100</v>
      </c>
      <c r="FJ78" s="3">
        <v>100</v>
      </c>
      <c r="FK78" s="3">
        <v>100</v>
      </c>
      <c r="FL78" s="3">
        <v>100</v>
      </c>
      <c r="FM78" s="3">
        <v>100</v>
      </c>
      <c r="FN78" s="3">
        <v>100</v>
      </c>
      <c r="FO78" s="3">
        <v>100</v>
      </c>
      <c r="FP78" s="3">
        <v>100</v>
      </c>
      <c r="FQ78" s="3">
        <v>100</v>
      </c>
      <c r="FR78" s="3">
        <v>100</v>
      </c>
      <c r="FS78" s="3">
        <v>100</v>
      </c>
      <c r="FT78" s="3">
        <v>100</v>
      </c>
      <c r="FU78" s="3">
        <v>100</v>
      </c>
      <c r="FV78" s="3">
        <v>100</v>
      </c>
      <c r="FW78" s="3">
        <v>100</v>
      </c>
      <c r="GF78" s="3">
        <v>8703588.5299999993</v>
      </c>
      <c r="GG78" s="3">
        <v>8466515.6799999997</v>
      </c>
      <c r="GH78" s="3">
        <v>8217615.9500000002</v>
      </c>
      <c r="GI78" s="3">
        <v>8120839.5300000003</v>
      </c>
      <c r="GJ78" s="3">
        <v>7984569.1500000004</v>
      </c>
      <c r="GK78" s="3">
        <v>7794554.7599999998</v>
      </c>
      <c r="GL78" s="3">
        <v>7536876.9699999997</v>
      </c>
      <c r="GM78" s="3">
        <v>7204661.7699999996</v>
      </c>
      <c r="GN78" s="3">
        <v>6763805.0099999998</v>
      </c>
      <c r="GO78" s="3">
        <v>6177639.2000000002</v>
      </c>
      <c r="GP78" s="3">
        <v>5443455.5499999998</v>
      </c>
      <c r="GQ78" s="3">
        <v>4596948.91</v>
      </c>
      <c r="GR78" s="3">
        <v>3678415.98</v>
      </c>
      <c r="GS78" s="3">
        <v>2663352.66</v>
      </c>
      <c r="GT78" s="3">
        <v>1600923.3</v>
      </c>
      <c r="GU78" s="3">
        <v>659879.31000000006</v>
      </c>
      <c r="GV78" s="3">
        <v>74982.91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2">
        <v>0</v>
      </c>
      <c r="HN78" s="5">
        <v>0</v>
      </c>
      <c r="HO78" s="5"/>
      <c r="HP78" s="3">
        <v>113.1649784</v>
      </c>
      <c r="HQ78" s="3">
        <v>12806.74532</v>
      </c>
      <c r="HR78" s="2">
        <f t="shared" si="65"/>
        <v>0.43298372753451986</v>
      </c>
      <c r="HS78" s="5">
        <f t="shared" si="66"/>
        <v>113.08611316907225</v>
      </c>
      <c r="HT78" s="5">
        <f t="shared" si="67"/>
        <v>113.24384363092774</v>
      </c>
      <c r="HU78" s="5"/>
      <c r="HV78" s="7">
        <v>1.3310185185185186E-4</v>
      </c>
      <c r="HW78" s="7">
        <v>1.3310185185185186E-4</v>
      </c>
      <c r="HX78" s="7">
        <v>1.3310185185185186E-4</v>
      </c>
      <c r="HY78" s="7">
        <v>1.3310185185185186E-4</v>
      </c>
      <c r="HZ78" s="7">
        <v>1.3310185185185186E-4</v>
      </c>
      <c r="IA78" s="7">
        <v>1.3194444444444443E-4</v>
      </c>
      <c r="IB78" s="7">
        <v>1.3194444444444443E-4</v>
      </c>
      <c r="IC78" s="3">
        <v>1.3078703703703706E-4</v>
      </c>
      <c r="ID78" s="3">
        <v>1.2847222222222223E-4</v>
      </c>
    </row>
    <row r="81" spans="1:238" thickBot="1">
      <c r="F81" s="3" t="s">
        <v>45</v>
      </c>
      <c r="G81" s="3" t="s">
        <v>1</v>
      </c>
      <c r="H81" s="3" t="s">
        <v>2</v>
      </c>
      <c r="I81" s="3" t="s">
        <v>3</v>
      </c>
      <c r="J81" s="3" t="s">
        <v>4</v>
      </c>
      <c r="K81" s="3" t="s">
        <v>5</v>
      </c>
      <c r="L81" s="3" t="s">
        <v>6</v>
      </c>
      <c r="M81" s="3" t="s">
        <v>35</v>
      </c>
      <c r="N81" s="3" t="s">
        <v>8</v>
      </c>
      <c r="O81" s="3" t="s">
        <v>38</v>
      </c>
      <c r="P81" s="3" t="s">
        <v>39</v>
      </c>
      <c r="Q81" s="3" t="s">
        <v>11</v>
      </c>
      <c r="R81" s="3" t="s">
        <v>12</v>
      </c>
      <c r="S81" s="3" t="s">
        <v>13</v>
      </c>
      <c r="T81" s="3" t="s">
        <v>14</v>
      </c>
      <c r="U81" s="3" t="s">
        <v>15</v>
      </c>
      <c r="V81" s="3" t="s">
        <v>16</v>
      </c>
    </row>
    <row r="82" spans="1:238" thickBot="1">
      <c r="A82" s="3" t="s">
        <v>40</v>
      </c>
      <c r="C82" s="3" t="s">
        <v>36</v>
      </c>
      <c r="G82" s="3" t="s">
        <v>18</v>
      </c>
      <c r="H82" s="3" t="s">
        <v>19</v>
      </c>
    </row>
    <row r="83" spans="1:238" thickBot="1">
      <c r="B83" s="3" t="s">
        <v>20</v>
      </c>
      <c r="E83" s="3" t="s">
        <v>46</v>
      </c>
      <c r="H83" s="3" t="s">
        <v>46</v>
      </c>
      <c r="K83" s="3" t="s">
        <v>21</v>
      </c>
      <c r="N83" s="3" t="s">
        <v>22</v>
      </c>
      <c r="O83" s="3" t="s">
        <v>23</v>
      </c>
      <c r="P83" s="3" t="s">
        <v>24</v>
      </c>
      <c r="S83" s="3" t="s">
        <v>46</v>
      </c>
      <c r="V83" s="3" t="s">
        <v>46</v>
      </c>
      <c r="X83" s="3" t="s">
        <v>25</v>
      </c>
      <c r="Y83" s="3" t="s">
        <v>26</v>
      </c>
      <c r="Z83" s="3" t="s">
        <v>27</v>
      </c>
      <c r="AF83" s="3" t="s">
        <v>28</v>
      </c>
      <c r="AG83" s="3" t="s">
        <v>29</v>
      </c>
      <c r="AH83" s="3">
        <v>0.5</v>
      </c>
      <c r="AJ83" s="3">
        <v>0.75</v>
      </c>
      <c r="AL83" s="3">
        <v>0.8</v>
      </c>
      <c r="AN83" s="3">
        <v>0.81</v>
      </c>
      <c r="AP83" s="3">
        <v>0.82</v>
      </c>
      <c r="AR83" s="3">
        <v>0.83</v>
      </c>
      <c r="AT83" s="3">
        <v>0.84</v>
      </c>
      <c r="AV83" s="3">
        <v>0.85</v>
      </c>
      <c r="AX83" s="3">
        <v>0.86</v>
      </c>
      <c r="AZ83" s="3">
        <v>0.87</v>
      </c>
      <c r="BB83" s="3">
        <v>0.88</v>
      </c>
      <c r="BD83" s="3">
        <v>0.89</v>
      </c>
      <c r="BF83" s="3">
        <v>0.9</v>
      </c>
      <c r="BH83" s="3">
        <v>0.91</v>
      </c>
      <c r="BJ83" s="3">
        <v>0.92</v>
      </c>
      <c r="BL83" s="3">
        <v>0.93</v>
      </c>
      <c r="BN83" s="3">
        <v>0.94</v>
      </c>
      <c r="BP83" s="3">
        <v>0.95</v>
      </c>
      <c r="BR83" s="3">
        <v>0.96</v>
      </c>
      <c r="BT83" s="3">
        <v>0.97</v>
      </c>
      <c r="BV83" s="3">
        <v>0.98</v>
      </c>
      <c r="BX83" s="3">
        <v>0.99</v>
      </c>
      <c r="BZ83" s="3">
        <v>0.999</v>
      </c>
      <c r="CB83" s="3">
        <v>1</v>
      </c>
      <c r="CH83" s="3">
        <v>0.5</v>
      </c>
      <c r="CJ83" s="3">
        <v>0.75</v>
      </c>
      <c r="CL83" s="3">
        <v>0.8</v>
      </c>
      <c r="CN83" s="3">
        <v>0.81</v>
      </c>
      <c r="CP83" s="3">
        <v>0.82</v>
      </c>
      <c r="CR83" s="3">
        <v>0.83</v>
      </c>
      <c r="CT83" s="3">
        <v>0.84</v>
      </c>
      <c r="CV83" s="3">
        <v>0.85</v>
      </c>
      <c r="CX83" s="3">
        <v>0.86</v>
      </c>
      <c r="CZ83" s="3">
        <v>0.87</v>
      </c>
      <c r="DB83" s="3">
        <v>0.88</v>
      </c>
      <c r="DD83" s="3">
        <v>0.89</v>
      </c>
      <c r="DF83" s="3">
        <v>0.9</v>
      </c>
      <c r="DH83" s="3">
        <v>0.91</v>
      </c>
      <c r="DJ83" s="3">
        <v>0.92</v>
      </c>
      <c r="DL83" s="3">
        <v>0.93</v>
      </c>
      <c r="DN83" s="3">
        <v>0.94</v>
      </c>
      <c r="DP83" s="3">
        <v>0.95</v>
      </c>
      <c r="DR83" s="3">
        <v>0.96</v>
      </c>
      <c r="DT83" s="3">
        <v>0.97</v>
      </c>
      <c r="DV83" s="3">
        <v>0.98</v>
      </c>
      <c r="DX83" s="3">
        <v>0.99</v>
      </c>
      <c r="DZ83" s="3">
        <v>0.999</v>
      </c>
      <c r="EB83" s="3">
        <v>1</v>
      </c>
      <c r="EH83" s="3">
        <v>0.5</v>
      </c>
      <c r="EI83" s="3">
        <v>0.75</v>
      </c>
      <c r="EJ83" s="3">
        <v>0.8</v>
      </c>
      <c r="EK83" s="3">
        <v>0.81</v>
      </c>
      <c r="EL83" s="3">
        <v>0.82</v>
      </c>
      <c r="EM83" s="3">
        <v>0.83</v>
      </c>
      <c r="EN83" s="3">
        <v>0.84</v>
      </c>
      <c r="EO83" s="3">
        <v>0.85</v>
      </c>
      <c r="EP83" s="3">
        <v>0.86</v>
      </c>
      <c r="EQ83" s="3">
        <v>0.87</v>
      </c>
      <c r="ER83" s="3">
        <v>0.88</v>
      </c>
      <c r="ES83" s="3">
        <v>0.89</v>
      </c>
      <c r="ET83" s="3">
        <v>0.9</v>
      </c>
      <c r="EU83" s="3">
        <v>0.91</v>
      </c>
      <c r="EV83" s="3">
        <v>0.92</v>
      </c>
      <c r="EW83" s="3">
        <v>0.93</v>
      </c>
      <c r="EX83" s="3">
        <v>0.94</v>
      </c>
      <c r="EY83" s="3">
        <v>0.95</v>
      </c>
      <c r="EZ83" s="3">
        <v>0.96</v>
      </c>
      <c r="FA83" s="3">
        <v>0.97</v>
      </c>
      <c r="FB83" s="3">
        <v>0.98</v>
      </c>
      <c r="FC83" s="3">
        <v>0.99</v>
      </c>
      <c r="FD83" s="3">
        <v>0.999</v>
      </c>
      <c r="FE83" s="3">
        <v>1</v>
      </c>
      <c r="FG83" s="3">
        <v>0.5</v>
      </c>
      <c r="FH83" s="3">
        <v>0.75</v>
      </c>
      <c r="FI83" s="3">
        <v>0.8</v>
      </c>
      <c r="FJ83" s="3">
        <v>0.81</v>
      </c>
      <c r="FK83" s="3">
        <v>0.82</v>
      </c>
      <c r="FL83" s="3">
        <v>0.83</v>
      </c>
      <c r="FM83" s="3">
        <v>0.84</v>
      </c>
      <c r="FN83" s="3">
        <v>0.85</v>
      </c>
      <c r="FO83" s="3">
        <v>0.86</v>
      </c>
      <c r="FP83" s="3">
        <v>0.87</v>
      </c>
      <c r="FQ83" s="3">
        <v>0.88</v>
      </c>
      <c r="FR83" s="3">
        <v>0.89</v>
      </c>
      <c r="FS83" s="3">
        <v>0.9</v>
      </c>
      <c r="FT83" s="3">
        <v>0.91</v>
      </c>
      <c r="FU83" s="3">
        <v>0.92</v>
      </c>
      <c r="FV83" s="3">
        <v>0.93</v>
      </c>
      <c r="FW83" s="3">
        <v>0.94</v>
      </c>
      <c r="FX83" s="3">
        <v>0.95</v>
      </c>
      <c r="FY83" s="3">
        <v>0.96</v>
      </c>
      <c r="FZ83" s="3">
        <v>0.97</v>
      </c>
      <c r="GA83" s="3">
        <v>0.98</v>
      </c>
      <c r="GB83" s="3">
        <v>0.99</v>
      </c>
      <c r="GC83" s="3">
        <v>0.999</v>
      </c>
      <c r="GD83" s="3">
        <v>1</v>
      </c>
      <c r="GF83" s="3">
        <v>0.5</v>
      </c>
      <c r="GG83" s="3">
        <v>0.75</v>
      </c>
      <c r="GH83" s="3">
        <v>0.8</v>
      </c>
      <c r="GI83" s="3">
        <v>0.81</v>
      </c>
      <c r="GJ83" s="3">
        <v>0.82</v>
      </c>
      <c r="GK83" s="3">
        <v>0.83</v>
      </c>
      <c r="GL83" s="3">
        <v>0.84</v>
      </c>
      <c r="GM83" s="3">
        <v>0.85</v>
      </c>
      <c r="GN83" s="3">
        <v>0.86</v>
      </c>
      <c r="GO83" s="3">
        <v>0.87</v>
      </c>
      <c r="GP83" s="3">
        <v>0.88</v>
      </c>
      <c r="GQ83" s="3">
        <v>0.89</v>
      </c>
      <c r="GR83" s="3">
        <v>0.9</v>
      </c>
      <c r="GS83" s="3">
        <v>0.91</v>
      </c>
      <c r="GT83" s="3">
        <v>0.92</v>
      </c>
      <c r="GU83" s="3">
        <v>0.93</v>
      </c>
      <c r="GV83" s="3">
        <v>0.94</v>
      </c>
      <c r="GW83" s="3">
        <v>0.95</v>
      </c>
      <c r="GX83" s="3">
        <v>0.96</v>
      </c>
      <c r="GY83" s="3">
        <v>0.97</v>
      </c>
      <c r="GZ83" s="3">
        <v>0.98</v>
      </c>
      <c r="HA83" s="3">
        <v>0.99</v>
      </c>
      <c r="HB83" s="3">
        <v>0.999</v>
      </c>
      <c r="HC83" s="3">
        <v>1</v>
      </c>
    </row>
    <row r="84" spans="1:238" thickBot="1">
      <c r="A84" s="3" t="s">
        <v>30</v>
      </c>
      <c r="B84" s="3" t="s">
        <v>31</v>
      </c>
      <c r="C84" s="3" t="s">
        <v>32</v>
      </c>
      <c r="D84" s="1" t="s">
        <v>33</v>
      </c>
      <c r="E84"/>
      <c r="F84" s="1" t="s">
        <v>47</v>
      </c>
      <c r="G84" s="1" t="s">
        <v>48</v>
      </c>
      <c r="H84" s="1"/>
      <c r="I84" s="1"/>
      <c r="K84" s="3" t="s">
        <v>31</v>
      </c>
      <c r="L84" s="3" t="s">
        <v>32</v>
      </c>
      <c r="M84" s="3" t="s">
        <v>33</v>
      </c>
      <c r="P84" s="3" t="s">
        <v>31</v>
      </c>
      <c r="Q84" s="3" t="s">
        <v>32</v>
      </c>
      <c r="R84" s="1" t="s">
        <v>33</v>
      </c>
      <c r="S84" s="1"/>
      <c r="T84" s="1" t="s">
        <v>47</v>
      </c>
      <c r="U84" s="1" t="s">
        <v>48</v>
      </c>
      <c r="V84" s="1"/>
      <c r="W84" s="1"/>
      <c r="Z84" s="3" t="s">
        <v>31</v>
      </c>
      <c r="AA84" s="3" t="s">
        <v>32</v>
      </c>
      <c r="AB84" s="1"/>
      <c r="AC84" s="5"/>
      <c r="AD84" s="5"/>
      <c r="AH84" s="3" t="s">
        <v>31</v>
      </c>
      <c r="AI84" s="3" t="s">
        <v>32</v>
      </c>
      <c r="AJ84" s="3" t="s">
        <v>31</v>
      </c>
      <c r="AK84" s="3" t="s">
        <v>32</v>
      </c>
      <c r="AL84" s="3" t="s">
        <v>31</v>
      </c>
      <c r="AM84" s="3" t="s">
        <v>32</v>
      </c>
      <c r="AN84" s="3" t="s">
        <v>31</v>
      </c>
      <c r="AO84" s="3" t="s">
        <v>32</v>
      </c>
      <c r="AP84" s="3" t="s">
        <v>31</v>
      </c>
      <c r="AQ84" s="3" t="s">
        <v>32</v>
      </c>
      <c r="AR84" s="3" t="s">
        <v>31</v>
      </c>
      <c r="AS84" s="3" t="s">
        <v>32</v>
      </c>
      <c r="AT84" s="3" t="s">
        <v>31</v>
      </c>
      <c r="AU84" s="3" t="s">
        <v>32</v>
      </c>
      <c r="AV84" s="3" t="s">
        <v>31</v>
      </c>
      <c r="AW84" s="3" t="s">
        <v>32</v>
      </c>
      <c r="AX84" s="3" t="s">
        <v>31</v>
      </c>
      <c r="AY84" s="3" t="s">
        <v>32</v>
      </c>
      <c r="AZ84" s="3" t="s">
        <v>31</v>
      </c>
      <c r="BA84" s="3" t="s">
        <v>32</v>
      </c>
      <c r="BB84" s="3" t="s">
        <v>31</v>
      </c>
      <c r="BC84" s="3" t="s">
        <v>32</v>
      </c>
      <c r="BD84" s="3" t="s">
        <v>31</v>
      </c>
      <c r="BE84" s="3" t="s">
        <v>32</v>
      </c>
      <c r="BF84" s="3" t="s">
        <v>31</v>
      </c>
      <c r="BG84" s="3" t="s">
        <v>32</v>
      </c>
      <c r="BH84" s="3" t="s">
        <v>31</v>
      </c>
      <c r="BI84" s="3" t="s">
        <v>32</v>
      </c>
      <c r="BJ84" s="3" t="s">
        <v>31</v>
      </c>
      <c r="BK84" s="3" t="s">
        <v>32</v>
      </c>
      <c r="BL84" s="3" t="s">
        <v>31</v>
      </c>
      <c r="BM84" s="3" t="s">
        <v>32</v>
      </c>
      <c r="BN84" s="3" t="s">
        <v>31</v>
      </c>
      <c r="BO84" s="3" t="s">
        <v>32</v>
      </c>
      <c r="BP84" s="3" t="s">
        <v>31</v>
      </c>
      <c r="BQ84" s="3" t="s">
        <v>32</v>
      </c>
      <c r="BR84" s="3" t="s">
        <v>31</v>
      </c>
      <c r="BS84" s="3" t="s">
        <v>32</v>
      </c>
      <c r="BT84" s="3" t="s">
        <v>31</v>
      </c>
      <c r="BU84" s="3" t="s">
        <v>32</v>
      </c>
      <c r="BV84" s="3" t="s">
        <v>31</v>
      </c>
      <c r="BW84" s="3" t="s">
        <v>32</v>
      </c>
      <c r="BX84" s="3" t="s">
        <v>31</v>
      </c>
      <c r="BY84" s="3" t="s">
        <v>32</v>
      </c>
      <c r="BZ84" s="3" t="s">
        <v>31</v>
      </c>
      <c r="CA84" s="3" t="s">
        <v>32</v>
      </c>
      <c r="CB84" s="3" t="s">
        <v>31</v>
      </c>
      <c r="CC84" s="3" t="s">
        <v>32</v>
      </c>
      <c r="CH84" s="3" t="s">
        <v>31</v>
      </c>
      <c r="CI84" s="3" t="s">
        <v>32</v>
      </c>
      <c r="CJ84" s="3" t="s">
        <v>31</v>
      </c>
      <c r="CK84" s="3" t="s">
        <v>32</v>
      </c>
      <c r="CL84" s="3" t="s">
        <v>31</v>
      </c>
      <c r="CM84" s="3" t="s">
        <v>32</v>
      </c>
      <c r="CN84" s="3" t="s">
        <v>31</v>
      </c>
      <c r="CO84" s="3" t="s">
        <v>32</v>
      </c>
      <c r="CP84" s="3" t="s">
        <v>31</v>
      </c>
      <c r="CQ84" s="3" t="s">
        <v>32</v>
      </c>
      <c r="CR84" s="3" t="s">
        <v>31</v>
      </c>
      <c r="CS84" s="3" t="s">
        <v>32</v>
      </c>
      <c r="CT84" s="3" t="s">
        <v>31</v>
      </c>
      <c r="CU84" s="3" t="s">
        <v>32</v>
      </c>
      <c r="CV84" s="3" t="s">
        <v>31</v>
      </c>
      <c r="CW84" s="3" t="s">
        <v>32</v>
      </c>
      <c r="CX84" s="3" t="s">
        <v>31</v>
      </c>
      <c r="CY84" s="3" t="s">
        <v>32</v>
      </c>
      <c r="CZ84" s="3" t="s">
        <v>31</v>
      </c>
      <c r="DA84" s="3" t="s">
        <v>32</v>
      </c>
      <c r="DB84" s="3" t="s">
        <v>31</v>
      </c>
      <c r="DC84" s="3" t="s">
        <v>32</v>
      </c>
      <c r="DD84" s="3" t="s">
        <v>31</v>
      </c>
      <c r="DE84" s="3" t="s">
        <v>32</v>
      </c>
      <c r="DF84" s="3" t="s">
        <v>31</v>
      </c>
      <c r="DG84" s="3" t="s">
        <v>32</v>
      </c>
      <c r="DH84" s="3" t="s">
        <v>31</v>
      </c>
      <c r="DI84" s="3" t="s">
        <v>32</v>
      </c>
      <c r="DJ84" s="3" t="s">
        <v>31</v>
      </c>
      <c r="DK84" s="3" t="s">
        <v>32</v>
      </c>
      <c r="DL84" s="3" t="s">
        <v>31</v>
      </c>
      <c r="DM84" s="3" t="s">
        <v>32</v>
      </c>
      <c r="DN84" s="3" t="s">
        <v>31</v>
      </c>
      <c r="DO84" s="3" t="s">
        <v>32</v>
      </c>
      <c r="DP84" s="1" t="s">
        <v>33</v>
      </c>
      <c r="DQ84" s="5"/>
      <c r="DR84" s="5"/>
      <c r="DS84" s="3" t="s">
        <v>32</v>
      </c>
      <c r="DT84" s="3" t="s">
        <v>31</v>
      </c>
      <c r="DU84" s="3" t="s">
        <v>32</v>
      </c>
      <c r="DV84" s="3" t="s">
        <v>31</v>
      </c>
      <c r="DW84" s="3" t="s">
        <v>32</v>
      </c>
      <c r="DX84" s="3" t="s">
        <v>31</v>
      </c>
      <c r="DY84" s="3" t="s">
        <v>32</v>
      </c>
      <c r="DZ84" s="3" t="s">
        <v>31</v>
      </c>
      <c r="EA84" s="3" t="s">
        <v>32</v>
      </c>
      <c r="EB84" s="3" t="s">
        <v>31</v>
      </c>
      <c r="EC84" s="3" t="s">
        <v>32</v>
      </c>
      <c r="EH84" s="3" t="s">
        <v>31</v>
      </c>
      <c r="EI84" s="3" t="s">
        <v>31</v>
      </c>
      <c r="EJ84" s="3" t="s">
        <v>31</v>
      </c>
      <c r="EK84" s="3" t="s">
        <v>31</v>
      </c>
      <c r="EL84" s="3" t="s">
        <v>31</v>
      </c>
      <c r="EM84" s="3" t="s">
        <v>31</v>
      </c>
      <c r="EN84" s="3" t="s">
        <v>31</v>
      </c>
      <c r="EO84" s="3" t="s">
        <v>31</v>
      </c>
      <c r="EP84" s="3" t="s">
        <v>31</v>
      </c>
      <c r="EQ84" s="3" t="s">
        <v>31</v>
      </c>
      <c r="ER84" s="3" t="s">
        <v>31</v>
      </c>
      <c r="ES84" s="3" t="s">
        <v>31</v>
      </c>
      <c r="ET84" s="3" t="s">
        <v>31</v>
      </c>
      <c r="EU84" s="3" t="s">
        <v>31</v>
      </c>
      <c r="EV84" s="3" t="s">
        <v>31</v>
      </c>
      <c r="EW84" s="3" t="s">
        <v>31</v>
      </c>
      <c r="EX84" s="3" t="s">
        <v>31</v>
      </c>
      <c r="EY84" s="3" t="s">
        <v>31</v>
      </c>
      <c r="EZ84" s="3" t="s">
        <v>31</v>
      </c>
      <c r="FA84" s="3" t="s">
        <v>31</v>
      </c>
      <c r="FB84" s="3" t="s">
        <v>31</v>
      </c>
      <c r="FC84" s="3" t="s">
        <v>31</v>
      </c>
      <c r="FD84" s="3" t="s">
        <v>31</v>
      </c>
      <c r="FE84" s="3" t="s">
        <v>31</v>
      </c>
      <c r="HM84" s="1"/>
      <c r="HN84" s="5"/>
      <c r="HO84" s="5"/>
    </row>
    <row r="85" spans="1:238" thickBot="1">
      <c r="A85" s="3">
        <v>5</v>
      </c>
      <c r="B85" s="3">
        <v>46617.62</v>
      </c>
      <c r="C85" s="3">
        <v>2173477351</v>
      </c>
      <c r="D85" s="2">
        <f>C85-B85*B85</f>
        <v>274856.53559970856</v>
      </c>
      <c r="E85" s="2">
        <f t="shared" ref="E85:E104" si="70">B85/(K85*A85)</f>
        <v>0.93235240000000008</v>
      </c>
      <c r="F85" s="2">
        <f t="shared" ref="F85" si="71">B85-2.68*SQRT(D85)/SQRT(100)</f>
        <v>46477.116278295158</v>
      </c>
      <c r="G85" s="2">
        <f t="shared" ref="G85" si="72">B85+2.68*SQRT(D85)/SQRT(100)</f>
        <v>46758.123721704847</v>
      </c>
      <c r="H85" s="2">
        <f>F85/(K85*A85)</f>
        <v>0.9295423255659031</v>
      </c>
      <c r="I85" s="2">
        <f>G85/(A85*K85)</f>
        <v>0.93516247443409695</v>
      </c>
      <c r="K85" s="3">
        <v>10000</v>
      </c>
      <c r="L85" s="3">
        <v>100000000</v>
      </c>
      <c r="N85" s="3">
        <v>0</v>
      </c>
      <c r="O85" s="3">
        <v>0</v>
      </c>
      <c r="P85" s="3">
        <v>1902.96</v>
      </c>
      <c r="Q85" s="3">
        <v>15693568.300000001</v>
      </c>
      <c r="R85" s="2">
        <f>Q85-P85*P85</f>
        <v>12072311.5384</v>
      </c>
      <c r="S85" s="2">
        <f>P85/K85</f>
        <v>0.19029599999999999</v>
      </c>
      <c r="T85" s="2">
        <f t="shared" ref="T85" si="73">P85-2.68*SQRT(R85)/SQRT(100)</f>
        <v>971.78777965940083</v>
      </c>
      <c r="U85" s="2">
        <f t="shared" ref="U85" si="74">P85+2.68*SQRT(R85)/SQRT(100)</f>
        <v>2834.1322203405994</v>
      </c>
      <c r="V85" s="2">
        <f t="shared" ref="V85" si="75">X85/K85</f>
        <v>2.4000000000000001E-5</v>
      </c>
      <c r="W85" s="2">
        <f t="shared" ref="W85" si="76">1-Y85/(K85*A85)</f>
        <v>0.93245239999999996</v>
      </c>
      <c r="X85" s="3">
        <v>0.24</v>
      </c>
      <c r="Y85" s="3">
        <v>3377.38</v>
      </c>
      <c r="Z85" s="3">
        <v>8928.9599999999991</v>
      </c>
      <c r="AA85" s="3">
        <v>344305862.39999998</v>
      </c>
      <c r="AB85" s="2"/>
      <c r="AC85" s="5"/>
      <c r="AD85" s="5"/>
      <c r="AF85" s="3">
        <v>3.4700562000000001</v>
      </c>
      <c r="AG85" s="7">
        <v>7.8703703703703702E-5</v>
      </c>
      <c r="AH85" s="3">
        <v>1.1299999999999999</v>
      </c>
      <c r="AI85" s="3">
        <v>1.41</v>
      </c>
      <c r="AJ85" s="3">
        <v>2.79</v>
      </c>
      <c r="AK85" s="3">
        <v>11.95</v>
      </c>
      <c r="AL85" s="3">
        <v>5.18</v>
      </c>
      <c r="AM85" s="3">
        <v>45.7</v>
      </c>
      <c r="AN85" s="3">
        <v>6.82</v>
      </c>
      <c r="AO85" s="3">
        <v>83.06</v>
      </c>
      <c r="AP85" s="3">
        <v>8.1300000000000008</v>
      </c>
      <c r="AQ85" s="3">
        <v>107.65</v>
      </c>
      <c r="AR85" s="3">
        <v>9.69</v>
      </c>
      <c r="AS85" s="3">
        <v>148.57</v>
      </c>
      <c r="AT85" s="3">
        <v>11.27</v>
      </c>
      <c r="AU85" s="3">
        <v>198.03</v>
      </c>
      <c r="AV85" s="3">
        <v>14.27</v>
      </c>
      <c r="AW85" s="3">
        <v>321.83</v>
      </c>
      <c r="AX85" s="3">
        <v>17.02</v>
      </c>
      <c r="AY85" s="3">
        <v>456.14</v>
      </c>
      <c r="AZ85" s="3">
        <v>21.65</v>
      </c>
      <c r="BA85" s="3">
        <v>727.53</v>
      </c>
      <c r="BB85" s="3">
        <v>27.14</v>
      </c>
      <c r="BC85" s="3">
        <v>1232.22</v>
      </c>
      <c r="BD85" s="3">
        <v>34.18</v>
      </c>
      <c r="BE85" s="3">
        <v>2491.42</v>
      </c>
      <c r="BF85" s="3">
        <v>49.47</v>
      </c>
      <c r="BG85" s="3">
        <v>5381.99</v>
      </c>
      <c r="BH85" s="3">
        <v>67.959999999999994</v>
      </c>
      <c r="BI85" s="3">
        <v>9493.48</v>
      </c>
      <c r="BJ85" s="3">
        <v>108.31</v>
      </c>
      <c r="BK85" s="3">
        <v>24629.91</v>
      </c>
      <c r="BL85" s="3">
        <v>222.47</v>
      </c>
      <c r="BM85" s="3">
        <v>100623.17</v>
      </c>
      <c r="BN85" s="3">
        <v>1331.7010310000001</v>
      </c>
      <c r="BO85" s="3">
        <v>5219942.6909999996</v>
      </c>
      <c r="CH85" s="3">
        <v>2.9</v>
      </c>
      <c r="CI85" s="3">
        <v>12.94</v>
      </c>
      <c r="CJ85" s="3">
        <v>11.94</v>
      </c>
      <c r="CK85" s="3">
        <v>249.46</v>
      </c>
      <c r="CL85" s="3">
        <v>23.92</v>
      </c>
      <c r="CM85" s="3">
        <v>1038.74</v>
      </c>
      <c r="CN85" s="3">
        <v>32.24</v>
      </c>
      <c r="CO85" s="3">
        <v>1949.08</v>
      </c>
      <c r="CP85" s="3">
        <v>38.78</v>
      </c>
      <c r="CQ85" s="3">
        <v>2537.88</v>
      </c>
      <c r="CR85" s="3">
        <v>46.44</v>
      </c>
      <c r="CS85" s="3">
        <v>3506.6</v>
      </c>
      <c r="CT85" s="3">
        <v>54.26</v>
      </c>
      <c r="CU85" s="3">
        <v>4685.9799999999996</v>
      </c>
      <c r="CV85" s="3">
        <v>69.31</v>
      </c>
      <c r="CW85" s="3">
        <v>7725.91</v>
      </c>
      <c r="CX85" s="3">
        <v>83.07</v>
      </c>
      <c r="CY85" s="3">
        <v>11033.81</v>
      </c>
      <c r="CZ85" s="3">
        <v>106.14</v>
      </c>
      <c r="DA85" s="3">
        <v>17705.599999999999</v>
      </c>
      <c r="DB85" s="3">
        <v>133.72</v>
      </c>
      <c r="DC85" s="3">
        <v>30279.7</v>
      </c>
      <c r="DD85" s="3">
        <v>168.97</v>
      </c>
      <c r="DE85" s="3">
        <v>61629.27</v>
      </c>
      <c r="DF85" s="3">
        <v>245.49</v>
      </c>
      <c r="DG85" s="3">
        <v>133601.99</v>
      </c>
      <c r="DH85" s="3">
        <v>337.88</v>
      </c>
      <c r="DI85" s="3">
        <v>235948.68</v>
      </c>
      <c r="DJ85" s="3">
        <v>539.44000000000005</v>
      </c>
      <c r="DK85" s="3">
        <v>613506.92000000004</v>
      </c>
      <c r="DL85" s="3">
        <v>1110.07</v>
      </c>
      <c r="DM85" s="3">
        <v>2509392.91</v>
      </c>
      <c r="DN85" s="3">
        <v>6482.8659790000002</v>
      </c>
      <c r="DO85" s="3">
        <v>118027017.7</v>
      </c>
      <c r="DP85" s="2">
        <f>DO85-DN85*DN85</f>
        <v>75999466.39832437</v>
      </c>
      <c r="DQ85" s="5">
        <f t="shared" ref="DQ85" si="77">DN85-2.68*SQRT(DP85)/SQRT(FW85)</f>
        <v>4110.6501557765296</v>
      </c>
      <c r="DR85" s="5">
        <f t="shared" ref="DR85" si="78">DN85+2.68*SQRT(DP85)/SQRT(FW85)</f>
        <v>8855.0818022234707</v>
      </c>
      <c r="EH85" s="3">
        <v>0.82341260999999999</v>
      </c>
      <c r="EI85" s="3">
        <v>0.90247823999999999</v>
      </c>
      <c r="EJ85" s="3">
        <v>0.91839214999999996</v>
      </c>
      <c r="EK85" s="3">
        <v>0.92283645999999997</v>
      </c>
      <c r="EL85" s="3">
        <v>0.92700753000000002</v>
      </c>
      <c r="EM85" s="3">
        <v>0.93139930000000004</v>
      </c>
      <c r="EN85" s="3">
        <v>0.93527468999999996</v>
      </c>
      <c r="EO85" s="3">
        <v>0.93949053999999999</v>
      </c>
      <c r="EP85" s="3">
        <v>0.94393092000000001</v>
      </c>
      <c r="EQ85" s="3">
        <v>0.94793353000000002</v>
      </c>
      <c r="ER85" s="3">
        <v>0.95188793000000005</v>
      </c>
      <c r="ES85" s="3">
        <v>0.95461706999999996</v>
      </c>
      <c r="ET85" s="3">
        <v>0.95767093000000003</v>
      </c>
      <c r="EU85" s="3">
        <v>0.9613931</v>
      </c>
      <c r="EV85" s="3">
        <v>0.96445623000000003</v>
      </c>
      <c r="EW85" s="3">
        <v>0.96750124000000004</v>
      </c>
      <c r="EX85" s="3">
        <v>0.97087992000000001</v>
      </c>
      <c r="FG85" s="3">
        <v>100</v>
      </c>
      <c r="FH85" s="3">
        <v>100</v>
      </c>
      <c r="FI85" s="3">
        <v>100</v>
      </c>
      <c r="FJ85" s="3">
        <v>100</v>
      </c>
      <c r="FK85" s="3">
        <v>100</v>
      </c>
      <c r="FL85" s="3">
        <v>100</v>
      </c>
      <c r="FM85" s="3">
        <v>100</v>
      </c>
      <c r="FN85" s="3">
        <v>100</v>
      </c>
      <c r="FO85" s="3">
        <v>100</v>
      </c>
      <c r="FP85" s="3">
        <v>100</v>
      </c>
      <c r="FQ85" s="3">
        <v>100</v>
      </c>
      <c r="FR85" s="3">
        <v>100</v>
      </c>
      <c r="FS85" s="3">
        <v>100</v>
      </c>
      <c r="FT85" s="3">
        <v>100</v>
      </c>
      <c r="FU85" s="3">
        <v>100</v>
      </c>
      <c r="FV85" s="3">
        <v>100</v>
      </c>
      <c r="FW85" s="3">
        <v>97</v>
      </c>
      <c r="GF85" s="3">
        <v>39314.81</v>
      </c>
      <c r="GG85" s="3">
        <v>22367.9</v>
      </c>
      <c r="GH85" s="3">
        <v>15484</v>
      </c>
      <c r="GI85" s="3">
        <v>14091.53</v>
      </c>
      <c r="GJ85" s="3">
        <v>12678.81</v>
      </c>
      <c r="GK85" s="3">
        <v>11232.08</v>
      </c>
      <c r="GL85" s="3">
        <v>9797.6299999999992</v>
      </c>
      <c r="GM85" s="3">
        <v>8442.15</v>
      </c>
      <c r="GN85" s="3">
        <v>7186.7</v>
      </c>
      <c r="GO85" s="3">
        <v>5890.85</v>
      </c>
      <c r="GP85" s="3">
        <v>4630.78</v>
      </c>
      <c r="GQ85" s="3">
        <v>3464.35</v>
      </c>
      <c r="GR85" s="3">
        <v>2468.08</v>
      </c>
      <c r="GS85" s="3">
        <v>1617.09</v>
      </c>
      <c r="GT85" s="3">
        <v>897.46</v>
      </c>
      <c r="GU85" s="3">
        <v>351.82</v>
      </c>
      <c r="GV85" s="3">
        <v>38.855670099999998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2">
        <v>0</v>
      </c>
      <c r="HN85" s="5">
        <v>0</v>
      </c>
      <c r="HO85" s="5"/>
      <c r="HP85" s="3">
        <v>6.8219533600000002</v>
      </c>
      <c r="HQ85" s="7">
        <v>46.540299300000001</v>
      </c>
      <c r="HR85" s="7"/>
      <c r="HS85" s="7"/>
      <c r="HT85" s="7"/>
      <c r="HU85" s="7"/>
      <c r="HV85" s="7">
        <v>8.101851851851852E-6</v>
      </c>
      <c r="HW85" s="7">
        <v>8.101851851851852E-6</v>
      </c>
      <c r="HX85" s="7">
        <v>8.101851851851852E-6</v>
      </c>
      <c r="HY85" s="7">
        <v>8.101851851851852E-6</v>
      </c>
      <c r="HZ85" s="7">
        <v>8.101851851851852E-6</v>
      </c>
      <c r="IA85" s="7">
        <v>8.101851851851852E-6</v>
      </c>
      <c r="IB85" s="7">
        <v>8.101851851851852E-6</v>
      </c>
      <c r="IC85" s="3">
        <v>8.101851851851852E-6</v>
      </c>
      <c r="ID85" s="3">
        <v>8.101851851851852E-6</v>
      </c>
    </row>
    <row r="86" spans="1:238" thickBot="1">
      <c r="A86" s="3">
        <v>10</v>
      </c>
      <c r="B86" s="3">
        <v>94500.52</v>
      </c>
      <c r="C86" s="3">
        <v>8930464311</v>
      </c>
      <c r="D86" s="2">
        <f t="shared" ref="D86:D104" si="79">C86-B86*B86</f>
        <v>116030.72959899902</v>
      </c>
      <c r="E86" s="2">
        <f t="shared" si="70"/>
        <v>0.94500519999999999</v>
      </c>
      <c r="F86" s="2">
        <f t="shared" ref="F86:F104" si="80">B86-2.68*SQRT(D86)/SQRT(100)</f>
        <v>94409.230399701177</v>
      </c>
      <c r="G86" s="2">
        <f t="shared" ref="G86:G104" si="81">B86+2.68*SQRT(D86)/SQRT(100)</f>
        <v>94591.809600298831</v>
      </c>
      <c r="H86" s="2">
        <f t="shared" ref="H86:H104" si="82">F86/(K86*A86)</f>
        <v>0.94409230399701172</v>
      </c>
      <c r="I86" s="2">
        <f t="shared" ref="I86:I104" si="83">G86/(A86*K86)</f>
        <v>0.94591809600298826</v>
      </c>
      <c r="K86" s="3">
        <v>10000</v>
      </c>
      <c r="L86" s="3">
        <v>100000000</v>
      </c>
      <c r="N86" s="3">
        <v>0</v>
      </c>
      <c r="O86" s="3">
        <v>0</v>
      </c>
      <c r="P86" s="3">
        <v>0</v>
      </c>
      <c r="Q86" s="3">
        <v>0</v>
      </c>
      <c r="R86" s="2">
        <f t="shared" ref="R86:R104" si="84">Q86-P86*P86</f>
        <v>0</v>
      </c>
      <c r="S86" s="2">
        <f t="shared" ref="S86:S104" si="85">P86/K86</f>
        <v>0</v>
      </c>
      <c r="T86" s="2">
        <f t="shared" ref="T86:T104" si="86">P86-2.68*SQRT(R86)/SQRT(100)</f>
        <v>0</v>
      </c>
      <c r="U86" s="2">
        <f t="shared" ref="U86:U104" si="87">P86+2.68*SQRT(R86)/SQRT(100)</f>
        <v>0</v>
      </c>
      <c r="V86" s="2">
        <f t="shared" ref="V86:V104" si="88">X86/K86</f>
        <v>0</v>
      </c>
      <c r="W86" s="2">
        <f t="shared" ref="W86:W104" si="89">1-Y86/(K86*A86)</f>
        <v>0.94510519999999998</v>
      </c>
      <c r="X86" s="3">
        <v>0</v>
      </c>
      <c r="Y86" s="3">
        <v>5489.48</v>
      </c>
      <c r="Z86" s="3">
        <v>0</v>
      </c>
      <c r="AA86" s="3">
        <v>0</v>
      </c>
      <c r="AB86" s="2"/>
      <c r="AC86" s="5"/>
      <c r="AD86" s="5"/>
      <c r="AF86" s="3">
        <v>2.7662990999999999</v>
      </c>
      <c r="AG86" s="7">
        <v>1.4467592592592594E-4</v>
      </c>
      <c r="AH86" s="3">
        <v>1</v>
      </c>
      <c r="AI86" s="3">
        <v>1</v>
      </c>
      <c r="AJ86" s="3">
        <v>1.7</v>
      </c>
      <c r="AK86" s="3">
        <v>4.0999999999999996</v>
      </c>
      <c r="AL86" s="3">
        <v>2.73</v>
      </c>
      <c r="AM86" s="3">
        <v>14.09</v>
      </c>
      <c r="AN86" s="3">
        <v>2.87</v>
      </c>
      <c r="AO86" s="3">
        <v>14.97</v>
      </c>
      <c r="AP86" s="3">
        <v>3.3</v>
      </c>
      <c r="AQ86" s="3">
        <v>19.36</v>
      </c>
      <c r="AR86" s="3">
        <v>4.12</v>
      </c>
      <c r="AS86" s="3">
        <v>31.66</v>
      </c>
      <c r="AT86" s="3">
        <v>4.9800000000000004</v>
      </c>
      <c r="AU86" s="3">
        <v>41.14</v>
      </c>
      <c r="AV86" s="3">
        <v>6.77</v>
      </c>
      <c r="AW86" s="3">
        <v>93.19</v>
      </c>
      <c r="AX86" s="3">
        <v>8.15</v>
      </c>
      <c r="AY86" s="3">
        <v>140.35</v>
      </c>
      <c r="AZ86" s="3">
        <v>9.9700000000000006</v>
      </c>
      <c r="BA86" s="3">
        <v>182.91</v>
      </c>
      <c r="BB86" s="3">
        <v>12.91</v>
      </c>
      <c r="BC86" s="3">
        <v>290.17</v>
      </c>
      <c r="BD86" s="3">
        <v>18.48</v>
      </c>
      <c r="BE86" s="3">
        <v>606.84</v>
      </c>
      <c r="BF86" s="3">
        <v>27.13</v>
      </c>
      <c r="BG86" s="3">
        <v>1399.73</v>
      </c>
      <c r="BH86" s="3">
        <v>37.840000000000003</v>
      </c>
      <c r="BI86" s="3">
        <v>2596.66</v>
      </c>
      <c r="BJ86" s="3">
        <v>56.52</v>
      </c>
      <c r="BK86" s="3">
        <v>5769.82</v>
      </c>
      <c r="BL86" s="3">
        <v>126.92</v>
      </c>
      <c r="BM86" s="3">
        <v>28786.94</v>
      </c>
      <c r="BN86" s="3">
        <v>538.86</v>
      </c>
      <c r="BO86" s="3">
        <v>1027576.6</v>
      </c>
      <c r="CH86" s="3">
        <v>3.03</v>
      </c>
      <c r="CI86" s="3">
        <v>14.17</v>
      </c>
      <c r="CJ86" s="3">
        <v>12.1</v>
      </c>
      <c r="CK86" s="3">
        <v>270.44</v>
      </c>
      <c r="CL86" s="3">
        <v>22.69</v>
      </c>
      <c r="CM86" s="3">
        <v>1183.73</v>
      </c>
      <c r="CN86" s="3">
        <v>24.03</v>
      </c>
      <c r="CO86" s="3">
        <v>1249.47</v>
      </c>
      <c r="CP86" s="3">
        <v>28.4</v>
      </c>
      <c r="CQ86" s="3">
        <v>1665.62</v>
      </c>
      <c r="CR86" s="3">
        <v>36.78</v>
      </c>
      <c r="CS86" s="3">
        <v>2841.04</v>
      </c>
      <c r="CT86" s="3">
        <v>45.36</v>
      </c>
      <c r="CU86" s="3">
        <v>3698.28</v>
      </c>
      <c r="CV86" s="3">
        <v>63.59</v>
      </c>
      <c r="CW86" s="3">
        <v>8790.3700000000008</v>
      </c>
      <c r="CX86" s="3">
        <v>77.13</v>
      </c>
      <c r="CY86" s="3">
        <v>13299.77</v>
      </c>
      <c r="CZ86" s="3">
        <v>95.02</v>
      </c>
      <c r="DA86" s="3">
        <v>17298.240000000002</v>
      </c>
      <c r="DB86" s="3">
        <v>123.99</v>
      </c>
      <c r="DC86" s="3">
        <v>27684.69</v>
      </c>
      <c r="DD86" s="3">
        <v>180.09</v>
      </c>
      <c r="DE86" s="3">
        <v>59016.35</v>
      </c>
      <c r="DF86" s="3">
        <v>266.08</v>
      </c>
      <c r="DG86" s="3">
        <v>137080.6</v>
      </c>
      <c r="DH86" s="3">
        <v>373.43</v>
      </c>
      <c r="DI86" s="3">
        <v>255766.47</v>
      </c>
      <c r="DJ86" s="3">
        <v>560.54999999999995</v>
      </c>
      <c r="DK86" s="3">
        <v>571456.39</v>
      </c>
      <c r="DL86" s="3">
        <v>1264.78</v>
      </c>
      <c r="DM86" s="3">
        <v>2867192.26</v>
      </c>
      <c r="DN86" s="3">
        <v>5341.46</v>
      </c>
      <c r="DO86" s="3">
        <v>97199604.319999993</v>
      </c>
      <c r="DP86" s="2">
        <f t="shared" ref="DP86:DP104" si="90">DO86-DN86*DN86</f>
        <v>68668409.388399988</v>
      </c>
      <c r="DQ86" s="5">
        <f t="shared" ref="DQ86:DQ104" si="91">DN86-2.68*SQRT(DP86)/SQRT(FW86)</f>
        <v>3120.6403684422185</v>
      </c>
      <c r="DR86" s="5">
        <f t="shared" ref="DR86:DR104" si="92">DN86+2.68*SQRT(DP86)/SQRT(FW86)</f>
        <v>7562.2796315577816</v>
      </c>
      <c r="EH86" s="3">
        <v>0.82984723999999999</v>
      </c>
      <c r="EI86" s="3">
        <v>0.90244058000000005</v>
      </c>
      <c r="EJ86" s="3">
        <v>0.92279343999999996</v>
      </c>
      <c r="EK86" s="3">
        <v>0.92707812000000001</v>
      </c>
      <c r="EL86" s="3">
        <v>0.92952654000000001</v>
      </c>
      <c r="EM86" s="3">
        <v>0.93208937999999997</v>
      </c>
      <c r="EN86" s="3">
        <v>0.93582960000000004</v>
      </c>
      <c r="EO86" s="3">
        <v>0.93922676000000005</v>
      </c>
      <c r="EP86" s="3">
        <v>0.94232243000000004</v>
      </c>
      <c r="EQ86" s="3">
        <v>0.94607810999999997</v>
      </c>
      <c r="ER86" s="3">
        <v>0.95061169999999995</v>
      </c>
      <c r="ES86" s="3">
        <v>0.95435351999999996</v>
      </c>
      <c r="ET86" s="3">
        <v>0.95767687000000001</v>
      </c>
      <c r="EU86" s="3">
        <v>0.96151021999999997</v>
      </c>
      <c r="EV86" s="3">
        <v>0.96446739000000004</v>
      </c>
      <c r="EW86" s="3">
        <v>0.96761993999999996</v>
      </c>
      <c r="EX86" s="3">
        <v>0.97104274000000002</v>
      </c>
      <c r="FG86" s="3">
        <v>100</v>
      </c>
      <c r="FH86" s="3">
        <v>100</v>
      </c>
      <c r="FI86" s="3">
        <v>100</v>
      </c>
      <c r="FJ86" s="3">
        <v>100</v>
      </c>
      <c r="FK86" s="3">
        <v>100</v>
      </c>
      <c r="FL86" s="3">
        <v>100</v>
      </c>
      <c r="FM86" s="3">
        <v>100</v>
      </c>
      <c r="FN86" s="3">
        <v>100</v>
      </c>
      <c r="FO86" s="3">
        <v>100</v>
      </c>
      <c r="FP86" s="3">
        <v>100</v>
      </c>
      <c r="FQ86" s="3">
        <v>100</v>
      </c>
      <c r="FR86" s="3">
        <v>100</v>
      </c>
      <c r="FS86" s="3">
        <v>100</v>
      </c>
      <c r="FT86" s="3">
        <v>100</v>
      </c>
      <c r="FU86" s="3">
        <v>100</v>
      </c>
      <c r="FV86" s="3">
        <v>100</v>
      </c>
      <c r="FW86" s="3">
        <v>100</v>
      </c>
      <c r="GF86" s="3">
        <v>125101.02</v>
      </c>
      <c r="GG86" s="3">
        <v>85372.41</v>
      </c>
      <c r="GH86" s="3">
        <v>64588.15</v>
      </c>
      <c r="GI86" s="3">
        <v>59925.79</v>
      </c>
      <c r="GJ86" s="3">
        <v>55040.54</v>
      </c>
      <c r="GK86" s="3">
        <v>49967.26</v>
      </c>
      <c r="GL86" s="3">
        <v>44757.79</v>
      </c>
      <c r="GM86" s="3">
        <v>39630.6</v>
      </c>
      <c r="GN86" s="3">
        <v>34499.919999999998</v>
      </c>
      <c r="GO86" s="3">
        <v>29124.22</v>
      </c>
      <c r="GP86" s="3">
        <v>23642.720000000001</v>
      </c>
      <c r="GQ86" s="3">
        <v>18363.55</v>
      </c>
      <c r="GR86" s="3">
        <v>13492.4</v>
      </c>
      <c r="GS86" s="3">
        <v>9068.6200000000008</v>
      </c>
      <c r="GT86" s="3">
        <v>5102.7299999999996</v>
      </c>
      <c r="GU86" s="3">
        <v>2007.84</v>
      </c>
      <c r="GV86" s="3">
        <v>202.94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2">
        <v>0</v>
      </c>
      <c r="HN86" s="5">
        <v>0</v>
      </c>
      <c r="HO86" s="5"/>
      <c r="HP86" s="3">
        <v>12.58485067</v>
      </c>
      <c r="HQ86" s="7">
        <v>158.4463021</v>
      </c>
      <c r="HR86" s="7"/>
      <c r="HS86" s="7"/>
      <c r="HT86" s="7"/>
      <c r="HU86" s="7"/>
      <c r="HV86" s="7">
        <v>1.5046296296296298E-5</v>
      </c>
      <c r="HW86" s="7">
        <v>1.5046296296296298E-5</v>
      </c>
      <c r="HX86" s="7">
        <v>1.5046296296296298E-5</v>
      </c>
      <c r="HY86" s="7">
        <v>1.5046296296296298E-5</v>
      </c>
      <c r="HZ86" s="7">
        <v>1.5046296296296298E-5</v>
      </c>
      <c r="IA86" s="7">
        <v>1.5046296296296298E-5</v>
      </c>
      <c r="IB86" s="7">
        <v>1.5046296296296298E-5</v>
      </c>
      <c r="IC86" s="3">
        <v>1.3888888888888888E-5</v>
      </c>
      <c r="ID86" s="3">
        <v>1.5046296296296298E-5</v>
      </c>
    </row>
    <row r="87" spans="1:238" thickBot="1">
      <c r="A87" s="3">
        <v>15</v>
      </c>
      <c r="B87" s="3">
        <v>142927.51999999999</v>
      </c>
      <c r="C87" s="3">
        <v>20428496026</v>
      </c>
      <c r="D87" s="2">
        <f t="shared" si="79"/>
        <v>220052.64960479736</v>
      </c>
      <c r="E87" s="2">
        <f t="shared" si="70"/>
        <v>0.95285013333333324</v>
      </c>
      <c r="F87" s="2">
        <f t="shared" si="80"/>
        <v>142801.8018171257</v>
      </c>
      <c r="G87" s="2">
        <f t="shared" si="81"/>
        <v>143053.23818287428</v>
      </c>
      <c r="H87" s="2">
        <f t="shared" si="82"/>
        <v>0.9520120121141713</v>
      </c>
      <c r="I87" s="2">
        <f t="shared" si="83"/>
        <v>0.95368825455249517</v>
      </c>
      <c r="K87" s="3">
        <v>10000</v>
      </c>
      <c r="L87" s="3">
        <v>100000000</v>
      </c>
      <c r="N87" s="3">
        <v>0</v>
      </c>
      <c r="O87" s="3">
        <v>0</v>
      </c>
      <c r="P87" s="3">
        <v>0</v>
      </c>
      <c r="Q87" s="3">
        <v>0</v>
      </c>
      <c r="R87" s="2">
        <f t="shared" si="84"/>
        <v>0</v>
      </c>
      <c r="S87" s="2">
        <f t="shared" si="85"/>
        <v>0</v>
      </c>
      <c r="T87" s="2">
        <f t="shared" si="86"/>
        <v>0</v>
      </c>
      <c r="U87" s="2">
        <f t="shared" si="87"/>
        <v>0</v>
      </c>
      <c r="V87" s="2">
        <f t="shared" si="88"/>
        <v>0</v>
      </c>
      <c r="W87" s="2">
        <f t="shared" si="89"/>
        <v>0.95295013333333334</v>
      </c>
      <c r="X87" s="3">
        <v>0</v>
      </c>
      <c r="Y87" s="3">
        <v>7057.48</v>
      </c>
      <c r="Z87" s="3">
        <v>0</v>
      </c>
      <c r="AA87" s="3">
        <v>0</v>
      </c>
      <c r="AB87" s="2"/>
      <c r="AC87" s="5"/>
      <c r="AD87" s="5"/>
      <c r="AF87" s="3">
        <v>2.3725314000000002</v>
      </c>
      <c r="AG87" s="7">
        <v>2.0949074074074077E-4</v>
      </c>
      <c r="AH87" s="3">
        <v>1</v>
      </c>
      <c r="AI87" s="3">
        <v>1</v>
      </c>
      <c r="AJ87" s="3">
        <v>1.44</v>
      </c>
      <c r="AK87" s="3">
        <v>2.7</v>
      </c>
      <c r="AL87" s="3">
        <v>2.13</v>
      </c>
      <c r="AM87" s="3">
        <v>6.63</v>
      </c>
      <c r="AN87" s="3">
        <v>2.34</v>
      </c>
      <c r="AO87" s="3">
        <v>8.02</v>
      </c>
      <c r="AP87" s="3">
        <v>2.4</v>
      </c>
      <c r="AQ87" s="3">
        <v>8.34</v>
      </c>
      <c r="AR87" s="3">
        <v>3.16</v>
      </c>
      <c r="AS87" s="3">
        <v>18.96</v>
      </c>
      <c r="AT87" s="3">
        <v>3.79</v>
      </c>
      <c r="AU87" s="3">
        <v>25.63</v>
      </c>
      <c r="AV87" s="3">
        <v>4.16</v>
      </c>
      <c r="AW87" s="3">
        <v>29.6</v>
      </c>
      <c r="AX87" s="3">
        <v>4.76</v>
      </c>
      <c r="AY87" s="3">
        <v>36.380000000000003</v>
      </c>
      <c r="AZ87" s="3">
        <v>5.77</v>
      </c>
      <c r="BA87" s="3">
        <v>60.81</v>
      </c>
      <c r="BB87" s="3">
        <v>6.74</v>
      </c>
      <c r="BC87" s="3">
        <v>78.34</v>
      </c>
      <c r="BD87" s="3">
        <v>9.6199999999999992</v>
      </c>
      <c r="BE87" s="3">
        <v>189.88</v>
      </c>
      <c r="BF87" s="3">
        <v>13.84</v>
      </c>
      <c r="BG87" s="3">
        <v>337.62</v>
      </c>
      <c r="BH87" s="3">
        <v>19.760000000000002</v>
      </c>
      <c r="BI87" s="3">
        <v>664.24</v>
      </c>
      <c r="BJ87" s="3">
        <v>34.869999999999997</v>
      </c>
      <c r="BK87" s="3">
        <v>2046.99</v>
      </c>
      <c r="BL87" s="3">
        <v>71.790000000000006</v>
      </c>
      <c r="BM87" s="3">
        <v>7876.09</v>
      </c>
      <c r="BN87" s="3">
        <v>347.12</v>
      </c>
      <c r="BO87" s="3">
        <v>247503.14</v>
      </c>
      <c r="CH87" s="3">
        <v>2.98</v>
      </c>
      <c r="CI87" s="3">
        <v>14.1</v>
      </c>
      <c r="CJ87" s="3">
        <v>13.36</v>
      </c>
      <c r="CK87" s="3">
        <v>336.86</v>
      </c>
      <c r="CL87" s="3">
        <v>23.39</v>
      </c>
      <c r="CM87" s="3">
        <v>1043.05</v>
      </c>
      <c r="CN87" s="3">
        <v>26.61</v>
      </c>
      <c r="CO87" s="3">
        <v>1300.33</v>
      </c>
      <c r="CP87" s="3">
        <v>27.81</v>
      </c>
      <c r="CQ87" s="3">
        <v>1369.19</v>
      </c>
      <c r="CR87" s="3">
        <v>39.56</v>
      </c>
      <c r="CS87" s="3">
        <v>3615.5</v>
      </c>
      <c r="CT87" s="3">
        <v>49.26</v>
      </c>
      <c r="CU87" s="3">
        <v>5023.54</v>
      </c>
      <c r="CV87" s="3">
        <v>55.01</v>
      </c>
      <c r="CW87" s="3">
        <v>5888.59</v>
      </c>
      <c r="CX87" s="3">
        <v>63.72</v>
      </c>
      <c r="CY87" s="3">
        <v>7219</v>
      </c>
      <c r="CZ87" s="3">
        <v>78.77</v>
      </c>
      <c r="DA87" s="3">
        <v>12496.53</v>
      </c>
      <c r="DB87" s="3">
        <v>93.76</v>
      </c>
      <c r="DC87" s="3">
        <v>16321.84</v>
      </c>
      <c r="DD87" s="3">
        <v>136.91</v>
      </c>
      <c r="DE87" s="3">
        <v>41003.269999999997</v>
      </c>
      <c r="DF87" s="3">
        <v>200.51</v>
      </c>
      <c r="DG87" s="3">
        <v>73423.929999999993</v>
      </c>
      <c r="DH87" s="3">
        <v>289.39999999999998</v>
      </c>
      <c r="DI87" s="3">
        <v>145639.57999999999</v>
      </c>
      <c r="DJ87" s="3">
        <v>515.47</v>
      </c>
      <c r="DK87" s="3">
        <v>452434.41</v>
      </c>
      <c r="DL87" s="3">
        <v>1069.56</v>
      </c>
      <c r="DM87" s="3">
        <v>1756425.94</v>
      </c>
      <c r="DN87" s="3">
        <v>5191.6400000000003</v>
      </c>
      <c r="DO87" s="3">
        <v>55187806.960000001</v>
      </c>
      <c r="DP87" s="2">
        <f t="shared" si="90"/>
        <v>28234681.070399996</v>
      </c>
      <c r="DQ87" s="5">
        <f t="shared" si="91"/>
        <v>3767.5867238897245</v>
      </c>
      <c r="DR87" s="5">
        <f t="shared" si="92"/>
        <v>6615.6932761102762</v>
      </c>
      <c r="EH87" s="3">
        <v>0.82796590999999997</v>
      </c>
      <c r="EI87" s="3">
        <v>0.90754990999999996</v>
      </c>
      <c r="EJ87" s="3">
        <v>0.92534433000000005</v>
      </c>
      <c r="EK87" s="3">
        <v>0.92968799999999996</v>
      </c>
      <c r="EL87" s="3">
        <v>0.93103806</v>
      </c>
      <c r="EM87" s="3">
        <v>0.93605417999999996</v>
      </c>
      <c r="EN87" s="3">
        <v>0.94038261999999995</v>
      </c>
      <c r="EO87" s="3">
        <v>0.94371070000000001</v>
      </c>
      <c r="EP87" s="3">
        <v>0.94730974999999995</v>
      </c>
      <c r="EQ87" s="3">
        <v>0.94935820000000004</v>
      </c>
      <c r="ER87" s="3">
        <v>0.95166276000000005</v>
      </c>
      <c r="ES87" s="3">
        <v>0.95494343999999998</v>
      </c>
      <c r="ET87" s="3">
        <v>0.95792524999999995</v>
      </c>
      <c r="EU87" s="3">
        <v>0.96073271000000005</v>
      </c>
      <c r="EV87" s="3">
        <v>0.96387747000000001</v>
      </c>
      <c r="EW87" s="3">
        <v>0.967414</v>
      </c>
      <c r="EX87" s="3">
        <v>0.97091682999999995</v>
      </c>
      <c r="FG87" s="3">
        <v>100</v>
      </c>
      <c r="FH87" s="3">
        <v>100</v>
      </c>
      <c r="FI87" s="3">
        <v>100</v>
      </c>
      <c r="FJ87" s="3">
        <v>100</v>
      </c>
      <c r="FK87" s="3">
        <v>100</v>
      </c>
      <c r="FL87" s="3">
        <v>100</v>
      </c>
      <c r="FM87" s="3">
        <v>100</v>
      </c>
      <c r="FN87" s="3">
        <v>100</v>
      </c>
      <c r="FO87" s="3">
        <v>100</v>
      </c>
      <c r="FP87" s="3">
        <v>100</v>
      </c>
      <c r="FQ87" s="3">
        <v>100</v>
      </c>
      <c r="FR87" s="3">
        <v>100</v>
      </c>
      <c r="FS87" s="3">
        <v>100</v>
      </c>
      <c r="FT87" s="3">
        <v>100</v>
      </c>
      <c r="FU87" s="3">
        <v>100</v>
      </c>
      <c r="FV87" s="3">
        <v>100</v>
      </c>
      <c r="FW87" s="3">
        <v>100</v>
      </c>
      <c r="GF87" s="3">
        <v>257725.3</v>
      </c>
      <c r="GG87" s="3">
        <v>192267.15</v>
      </c>
      <c r="GH87" s="3">
        <v>153130.10999999999</v>
      </c>
      <c r="GI87" s="3">
        <v>143854.20000000001</v>
      </c>
      <c r="GJ87" s="3">
        <v>133915.23000000001</v>
      </c>
      <c r="GK87" s="3">
        <v>123264.35</v>
      </c>
      <c r="GL87" s="3">
        <v>112077.72</v>
      </c>
      <c r="GM87" s="3">
        <v>100743.2</v>
      </c>
      <c r="GN87" s="3">
        <v>89002.83</v>
      </c>
      <c r="GO87" s="3">
        <v>76236.52</v>
      </c>
      <c r="GP87" s="3">
        <v>62960.25</v>
      </c>
      <c r="GQ87" s="3">
        <v>49581.63</v>
      </c>
      <c r="GR87" s="3">
        <v>36963.31</v>
      </c>
      <c r="GS87" s="3">
        <v>25127.01</v>
      </c>
      <c r="GT87" s="3">
        <v>14379.86</v>
      </c>
      <c r="GU87" s="3">
        <v>5746.53</v>
      </c>
      <c r="GV87" s="3">
        <v>599.76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2">
        <v>0</v>
      </c>
      <c r="HN87" s="5">
        <v>0</v>
      </c>
      <c r="HO87" s="5"/>
      <c r="HP87" s="3">
        <v>18.170079390000001</v>
      </c>
      <c r="HQ87" s="7">
        <v>330.15297939999999</v>
      </c>
      <c r="HR87" s="7"/>
      <c r="HS87" s="7"/>
      <c r="HT87" s="7"/>
      <c r="HU87" s="7"/>
      <c r="HV87" s="7">
        <v>2.0833333333333333E-5</v>
      </c>
      <c r="HW87" s="7">
        <v>2.0833333333333333E-5</v>
      </c>
      <c r="HX87" s="7">
        <v>2.0833333333333333E-5</v>
      </c>
      <c r="HY87" s="7">
        <v>2.0833333333333333E-5</v>
      </c>
      <c r="HZ87" s="7">
        <v>2.0833333333333333E-5</v>
      </c>
      <c r="IA87" s="7">
        <v>2.0833333333333333E-5</v>
      </c>
      <c r="IB87" s="7">
        <v>2.0833333333333333E-5</v>
      </c>
      <c r="IC87" s="3">
        <v>2.0833333333333333E-5</v>
      </c>
      <c r="ID87" s="3">
        <v>2.0833333333333333E-5</v>
      </c>
    </row>
    <row r="88" spans="1:238" thickBot="1">
      <c r="A88" s="3">
        <v>20</v>
      </c>
      <c r="B88" s="3">
        <v>191708.9</v>
      </c>
      <c r="C88" s="3">
        <v>36752601558</v>
      </c>
      <c r="D88" s="2">
        <f t="shared" si="79"/>
        <v>299218.79000091553</v>
      </c>
      <c r="E88" s="2">
        <f t="shared" si="70"/>
        <v>0.95854450000000002</v>
      </c>
      <c r="F88" s="2">
        <f t="shared" si="80"/>
        <v>191562.30160173785</v>
      </c>
      <c r="G88" s="2">
        <f t="shared" si="81"/>
        <v>191855.49839826213</v>
      </c>
      <c r="H88" s="2">
        <f t="shared" si="82"/>
        <v>0.95781150800868931</v>
      </c>
      <c r="I88" s="2">
        <f t="shared" si="83"/>
        <v>0.95927749199131063</v>
      </c>
      <c r="K88" s="3">
        <v>10000</v>
      </c>
      <c r="L88" s="3">
        <v>100000000</v>
      </c>
      <c r="N88" s="3">
        <v>0</v>
      </c>
      <c r="O88" s="3">
        <v>0</v>
      </c>
      <c r="P88" s="3">
        <v>0</v>
      </c>
      <c r="Q88" s="3">
        <v>0</v>
      </c>
      <c r="R88" s="2">
        <f t="shared" si="84"/>
        <v>0</v>
      </c>
      <c r="S88" s="2">
        <f t="shared" si="85"/>
        <v>0</v>
      </c>
      <c r="T88" s="2">
        <f t="shared" si="86"/>
        <v>0</v>
      </c>
      <c r="U88" s="2">
        <f t="shared" si="87"/>
        <v>0</v>
      </c>
      <c r="V88" s="2">
        <f t="shared" si="88"/>
        <v>0</v>
      </c>
      <c r="W88" s="2">
        <f t="shared" si="89"/>
        <v>0.95864450000000001</v>
      </c>
      <c r="X88" s="3">
        <v>0</v>
      </c>
      <c r="Y88" s="3">
        <v>8271.1</v>
      </c>
      <c r="Z88" s="3">
        <v>0</v>
      </c>
      <c r="AA88" s="3">
        <v>0</v>
      </c>
      <c r="AB88" s="2"/>
      <c r="AC88" s="5"/>
      <c r="AD88" s="5"/>
      <c r="AF88" s="3">
        <v>2.0971331499999999</v>
      </c>
      <c r="AG88" s="7">
        <v>2.7662037037037038E-4</v>
      </c>
      <c r="AH88" s="3">
        <v>1</v>
      </c>
      <c r="AI88" s="3">
        <v>1</v>
      </c>
      <c r="AJ88" s="3">
        <v>1.2</v>
      </c>
      <c r="AK88" s="3">
        <v>1.62</v>
      </c>
      <c r="AL88" s="3">
        <v>1.79</v>
      </c>
      <c r="AM88" s="3">
        <v>4.09</v>
      </c>
      <c r="AN88" s="3">
        <v>1.97</v>
      </c>
      <c r="AO88" s="3">
        <v>5.13</v>
      </c>
      <c r="AP88" s="3">
        <v>2.12</v>
      </c>
      <c r="AQ88" s="3">
        <v>6.02</v>
      </c>
      <c r="AR88" s="3">
        <v>2.35</v>
      </c>
      <c r="AS88" s="3">
        <v>7.59</v>
      </c>
      <c r="AT88" s="3">
        <v>2.75</v>
      </c>
      <c r="AU88" s="3">
        <v>11.57</v>
      </c>
      <c r="AV88" s="3">
        <v>3.22</v>
      </c>
      <c r="AW88" s="3">
        <v>16.579999999999998</v>
      </c>
      <c r="AX88" s="3">
        <v>4.26</v>
      </c>
      <c r="AY88" s="3">
        <v>30.12</v>
      </c>
      <c r="AZ88" s="3">
        <v>4.6900000000000004</v>
      </c>
      <c r="BA88" s="3">
        <v>36.31</v>
      </c>
      <c r="BB88" s="3">
        <v>6.37</v>
      </c>
      <c r="BC88" s="3">
        <v>75.03</v>
      </c>
      <c r="BD88" s="3">
        <v>8.1999999999999993</v>
      </c>
      <c r="BE88" s="3">
        <v>124.52</v>
      </c>
      <c r="BF88" s="3">
        <v>10.91</v>
      </c>
      <c r="BG88" s="3">
        <v>222.99</v>
      </c>
      <c r="BH88" s="3">
        <v>15.52</v>
      </c>
      <c r="BI88" s="3">
        <v>477.6</v>
      </c>
      <c r="BJ88" s="3">
        <v>26.56</v>
      </c>
      <c r="BK88" s="3">
        <v>1360.1</v>
      </c>
      <c r="BL88" s="3">
        <v>52.27</v>
      </c>
      <c r="BM88" s="3">
        <v>4517.03</v>
      </c>
      <c r="BN88" s="3">
        <v>242.64</v>
      </c>
      <c r="BO88" s="3">
        <v>107126.76</v>
      </c>
      <c r="CH88" s="3">
        <v>2.81</v>
      </c>
      <c r="CI88" s="3">
        <v>14.21</v>
      </c>
      <c r="CJ88" s="3">
        <v>12.23</v>
      </c>
      <c r="CK88" s="3">
        <v>248.89</v>
      </c>
      <c r="CL88" s="3">
        <v>26.07</v>
      </c>
      <c r="CM88" s="3">
        <v>1073.27</v>
      </c>
      <c r="CN88" s="3">
        <v>30.08</v>
      </c>
      <c r="CO88" s="3">
        <v>1465.84</v>
      </c>
      <c r="CP88" s="3">
        <v>33.1</v>
      </c>
      <c r="CQ88" s="3">
        <v>1777.04</v>
      </c>
      <c r="CR88" s="3">
        <v>37.61</v>
      </c>
      <c r="CS88" s="3">
        <v>2315.21</v>
      </c>
      <c r="CT88" s="3">
        <v>45.17</v>
      </c>
      <c r="CU88" s="3">
        <v>3593.27</v>
      </c>
      <c r="CV88" s="3">
        <v>55.12</v>
      </c>
      <c r="CW88" s="3">
        <v>5531.38</v>
      </c>
      <c r="CX88" s="3">
        <v>75.760000000000005</v>
      </c>
      <c r="CY88" s="3">
        <v>10529.6</v>
      </c>
      <c r="CZ88" s="3">
        <v>84.42</v>
      </c>
      <c r="DA88" s="3">
        <v>12832.4</v>
      </c>
      <c r="DB88" s="3">
        <v>118.11</v>
      </c>
      <c r="DC88" s="3">
        <v>27582.45</v>
      </c>
      <c r="DD88" s="3">
        <v>154.69</v>
      </c>
      <c r="DE88" s="3">
        <v>46631.01</v>
      </c>
      <c r="DF88" s="3">
        <v>208.89</v>
      </c>
      <c r="DG88" s="3">
        <v>85086.05</v>
      </c>
      <c r="DH88" s="3">
        <v>301.10000000000002</v>
      </c>
      <c r="DI88" s="3">
        <v>184869.38</v>
      </c>
      <c r="DJ88" s="3">
        <v>522.53</v>
      </c>
      <c r="DK88" s="3">
        <v>534659.11</v>
      </c>
      <c r="DL88" s="3">
        <v>1036.67</v>
      </c>
      <c r="DM88" s="3">
        <v>1786704.97</v>
      </c>
      <c r="DN88" s="3">
        <v>4842.25</v>
      </c>
      <c r="DO88" s="3">
        <v>42657273.289999999</v>
      </c>
      <c r="DP88" s="2">
        <f t="shared" si="90"/>
        <v>19209888.227499999</v>
      </c>
      <c r="DQ88" s="5">
        <f t="shared" si="91"/>
        <v>3667.6304820062114</v>
      </c>
      <c r="DR88" s="5">
        <f t="shared" si="92"/>
        <v>6016.8695179937886</v>
      </c>
      <c r="EH88" s="3">
        <v>0.83431524999999995</v>
      </c>
      <c r="EI88" s="3">
        <v>0.90494814000000001</v>
      </c>
      <c r="EJ88" s="3">
        <v>0.92536269999999998</v>
      </c>
      <c r="EK88" s="3">
        <v>0.92973978000000002</v>
      </c>
      <c r="EL88" s="3">
        <v>0.93229143000000003</v>
      </c>
      <c r="EM88" s="3">
        <v>0.93445986999999997</v>
      </c>
      <c r="EN88" s="3">
        <v>0.93857427000000004</v>
      </c>
      <c r="EO88" s="3">
        <v>0.94188448999999996</v>
      </c>
      <c r="EP88" s="3">
        <v>0.94580498000000002</v>
      </c>
      <c r="EQ88" s="3">
        <v>0.94819008999999999</v>
      </c>
      <c r="ER88" s="3">
        <v>0.95244057999999998</v>
      </c>
      <c r="ES88" s="3">
        <v>0.95439739999999995</v>
      </c>
      <c r="ET88" s="3">
        <v>0.95744200999999995</v>
      </c>
      <c r="EU88" s="3">
        <v>0.96067970000000003</v>
      </c>
      <c r="EV88" s="3">
        <v>0.96437729999999999</v>
      </c>
      <c r="EW88" s="3">
        <v>0.96757926000000005</v>
      </c>
      <c r="EX88" s="3">
        <v>0.97090116999999998</v>
      </c>
      <c r="FG88" s="3">
        <v>100</v>
      </c>
      <c r="FH88" s="3">
        <v>100</v>
      </c>
      <c r="FI88" s="3">
        <v>100</v>
      </c>
      <c r="FJ88" s="3">
        <v>100</v>
      </c>
      <c r="FK88" s="3">
        <v>100</v>
      </c>
      <c r="FL88" s="3">
        <v>100</v>
      </c>
      <c r="FM88" s="3">
        <v>100</v>
      </c>
      <c r="FN88" s="3">
        <v>100</v>
      </c>
      <c r="FO88" s="3">
        <v>100</v>
      </c>
      <c r="FP88" s="3">
        <v>100</v>
      </c>
      <c r="FQ88" s="3">
        <v>100</v>
      </c>
      <c r="FR88" s="3">
        <v>100</v>
      </c>
      <c r="FS88" s="3">
        <v>100</v>
      </c>
      <c r="FT88" s="3">
        <v>100</v>
      </c>
      <c r="FU88" s="3">
        <v>100</v>
      </c>
      <c r="FV88" s="3">
        <v>100</v>
      </c>
      <c r="FW88" s="3">
        <v>100</v>
      </c>
      <c r="GF88" s="3">
        <v>437928.66</v>
      </c>
      <c r="GG88" s="3">
        <v>345008.93</v>
      </c>
      <c r="GH88" s="3">
        <v>284680.11</v>
      </c>
      <c r="GI88" s="3">
        <v>269699.40000000002</v>
      </c>
      <c r="GJ88" s="3">
        <v>253360.28</v>
      </c>
      <c r="GK88" s="3">
        <v>235543.86</v>
      </c>
      <c r="GL88" s="3">
        <v>216274.59</v>
      </c>
      <c r="GM88" s="3">
        <v>196183.69</v>
      </c>
      <c r="GN88" s="3">
        <v>174960.68</v>
      </c>
      <c r="GO88" s="3">
        <v>151347.79</v>
      </c>
      <c r="GP88" s="3">
        <v>126176.54</v>
      </c>
      <c r="GQ88" s="3">
        <v>100384.08</v>
      </c>
      <c r="GR88" s="3">
        <v>75782.28</v>
      </c>
      <c r="GS88" s="3">
        <v>52226.81</v>
      </c>
      <c r="GT88" s="3">
        <v>30202.73</v>
      </c>
      <c r="GU88" s="3">
        <v>12204.22</v>
      </c>
      <c r="GV88" s="3">
        <v>1324.47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2">
        <v>0</v>
      </c>
      <c r="HN88" s="5">
        <v>0</v>
      </c>
      <c r="HO88" s="5"/>
      <c r="HP88" s="3">
        <v>23.867794029999999</v>
      </c>
      <c r="HQ88" s="7">
        <v>569.67369289999999</v>
      </c>
      <c r="HR88" s="7"/>
      <c r="HS88" s="7"/>
      <c r="HT88" s="7"/>
      <c r="HU88" s="7"/>
      <c r="HV88" s="7">
        <v>2.7777777777777776E-5</v>
      </c>
      <c r="HW88" s="7">
        <v>2.7777777777777776E-5</v>
      </c>
      <c r="HX88" s="7">
        <v>2.7777777777777776E-5</v>
      </c>
      <c r="HY88" s="7">
        <v>2.7777777777777776E-5</v>
      </c>
      <c r="HZ88" s="7">
        <v>2.7777777777777776E-5</v>
      </c>
      <c r="IA88" s="7">
        <v>2.7777777777777776E-5</v>
      </c>
      <c r="IB88" s="7">
        <v>2.7777777777777776E-5</v>
      </c>
      <c r="IC88" s="3">
        <v>2.7777777777777776E-5</v>
      </c>
      <c r="ID88" s="3">
        <v>2.7777777777777776E-5</v>
      </c>
    </row>
    <row r="89" spans="1:238" thickBot="1">
      <c r="A89" s="3">
        <v>25</v>
      </c>
      <c r="B89" s="3">
        <v>240626.4</v>
      </c>
      <c r="C89" s="3">
        <v>57901498974</v>
      </c>
      <c r="D89" s="2">
        <f t="shared" si="79"/>
        <v>434597.04000091553</v>
      </c>
      <c r="E89" s="2">
        <f t="shared" si="70"/>
        <v>0.96250559999999996</v>
      </c>
      <c r="F89" s="2">
        <f t="shared" si="80"/>
        <v>240449.72374862188</v>
      </c>
      <c r="G89" s="2">
        <f t="shared" si="81"/>
        <v>240803.07625137811</v>
      </c>
      <c r="H89" s="2">
        <f t="shared" si="82"/>
        <v>0.96179889499448756</v>
      </c>
      <c r="I89" s="2">
        <f t="shared" si="83"/>
        <v>0.96321230500551247</v>
      </c>
      <c r="K89" s="3">
        <v>10000</v>
      </c>
      <c r="L89" s="3">
        <v>100000000</v>
      </c>
      <c r="N89" s="3">
        <v>0</v>
      </c>
      <c r="O89" s="3">
        <v>0</v>
      </c>
      <c r="P89" s="3">
        <v>0</v>
      </c>
      <c r="Q89" s="3">
        <v>0</v>
      </c>
      <c r="R89" s="2">
        <f t="shared" si="84"/>
        <v>0</v>
      </c>
      <c r="S89" s="2">
        <f t="shared" si="85"/>
        <v>0</v>
      </c>
      <c r="T89" s="2">
        <f t="shared" si="86"/>
        <v>0</v>
      </c>
      <c r="U89" s="2">
        <f t="shared" si="87"/>
        <v>0</v>
      </c>
      <c r="V89" s="2">
        <f t="shared" si="88"/>
        <v>0</v>
      </c>
      <c r="W89" s="2">
        <f t="shared" si="89"/>
        <v>0.96260559999999995</v>
      </c>
      <c r="X89" s="3">
        <v>0</v>
      </c>
      <c r="Y89" s="3">
        <v>9348.6</v>
      </c>
      <c r="Z89" s="3">
        <v>0</v>
      </c>
      <c r="AA89" s="3">
        <v>0</v>
      </c>
      <c r="AB89" s="2"/>
      <c r="AC89" s="5"/>
      <c r="AD89" s="5"/>
      <c r="AF89" s="3">
        <v>1.89111016</v>
      </c>
      <c r="AG89" s="7">
        <v>3.4259259259259263E-4</v>
      </c>
      <c r="AH89" s="3">
        <v>1</v>
      </c>
      <c r="AI89" s="3">
        <v>1</v>
      </c>
      <c r="AJ89" s="3">
        <v>1.19</v>
      </c>
      <c r="AK89" s="3">
        <v>1.61</v>
      </c>
      <c r="AL89" s="3">
        <v>1.68</v>
      </c>
      <c r="AM89" s="3">
        <v>3.62</v>
      </c>
      <c r="AN89" s="3">
        <v>1.8</v>
      </c>
      <c r="AO89" s="3">
        <v>4.28</v>
      </c>
      <c r="AP89" s="3">
        <v>1.97</v>
      </c>
      <c r="AQ89" s="3">
        <v>5.17</v>
      </c>
      <c r="AR89" s="3">
        <v>2.2400000000000002</v>
      </c>
      <c r="AS89" s="3">
        <v>7.12</v>
      </c>
      <c r="AT89" s="3">
        <v>2.4500000000000002</v>
      </c>
      <c r="AU89" s="3">
        <v>9.49</v>
      </c>
      <c r="AV89" s="3">
        <v>2.66</v>
      </c>
      <c r="AW89" s="3">
        <v>11.08</v>
      </c>
      <c r="AX89" s="3">
        <v>3.14</v>
      </c>
      <c r="AY89" s="3">
        <v>15.58</v>
      </c>
      <c r="AZ89" s="3">
        <v>3.52</v>
      </c>
      <c r="BA89" s="3">
        <v>20.02</v>
      </c>
      <c r="BB89" s="3">
        <v>5</v>
      </c>
      <c r="BC89" s="3">
        <v>47.52</v>
      </c>
      <c r="BD89" s="3">
        <v>6.56</v>
      </c>
      <c r="BE89" s="3">
        <v>80.92</v>
      </c>
      <c r="BF89" s="3">
        <v>9.61</v>
      </c>
      <c r="BG89" s="3">
        <v>159.11000000000001</v>
      </c>
      <c r="BH89" s="3">
        <v>13.16</v>
      </c>
      <c r="BI89" s="3">
        <v>286.66000000000003</v>
      </c>
      <c r="BJ89" s="3">
        <v>20.39</v>
      </c>
      <c r="BK89" s="3">
        <v>726.29</v>
      </c>
      <c r="BL89" s="3">
        <v>40.17</v>
      </c>
      <c r="BM89" s="3">
        <v>2469.35</v>
      </c>
      <c r="BN89" s="3">
        <v>171.71</v>
      </c>
      <c r="BO89" s="3">
        <v>53942.23</v>
      </c>
      <c r="CH89" s="3">
        <v>3.17</v>
      </c>
      <c r="CI89" s="3">
        <v>16.63</v>
      </c>
      <c r="CJ89" s="3">
        <v>14.05</v>
      </c>
      <c r="CK89" s="3">
        <v>359.81</v>
      </c>
      <c r="CL89" s="3">
        <v>26.6</v>
      </c>
      <c r="CM89" s="3">
        <v>1237.3599999999999</v>
      </c>
      <c r="CN89" s="3">
        <v>30.41</v>
      </c>
      <c r="CO89" s="3">
        <v>1645.73</v>
      </c>
      <c r="CP89" s="3">
        <v>35.36</v>
      </c>
      <c r="CQ89" s="3">
        <v>2120.6799999999998</v>
      </c>
      <c r="CR89" s="3">
        <v>42.46</v>
      </c>
      <c r="CS89" s="3">
        <v>3185.54</v>
      </c>
      <c r="CT89" s="3">
        <v>47.81</v>
      </c>
      <c r="CU89" s="3">
        <v>4521.7299999999996</v>
      </c>
      <c r="CV89" s="3">
        <v>53.17</v>
      </c>
      <c r="CW89" s="3">
        <v>5467.79</v>
      </c>
      <c r="CX89" s="3">
        <v>65.67</v>
      </c>
      <c r="CY89" s="3">
        <v>8097.11</v>
      </c>
      <c r="CZ89" s="3">
        <v>75.28</v>
      </c>
      <c r="DA89" s="3">
        <v>10586.02</v>
      </c>
      <c r="DB89" s="3">
        <v>111.64</v>
      </c>
      <c r="DC89" s="3">
        <v>26424.54</v>
      </c>
      <c r="DD89" s="3">
        <v>151.22999999999999</v>
      </c>
      <c r="DE89" s="3">
        <v>46281.07</v>
      </c>
      <c r="DF89" s="3">
        <v>227.74</v>
      </c>
      <c r="DG89" s="3">
        <v>93260.14</v>
      </c>
      <c r="DH89" s="3">
        <v>316.58</v>
      </c>
      <c r="DI89" s="3">
        <v>170659.32</v>
      </c>
      <c r="DJ89" s="3">
        <v>497.49</v>
      </c>
      <c r="DK89" s="3">
        <v>441040.75</v>
      </c>
      <c r="DL89" s="3">
        <v>992.62</v>
      </c>
      <c r="DM89" s="3">
        <v>1520054.68</v>
      </c>
      <c r="DN89" s="3">
        <v>4278.8</v>
      </c>
      <c r="DO89" s="3">
        <v>33553805.579999998</v>
      </c>
      <c r="DP89" s="2">
        <f t="shared" si="90"/>
        <v>15245676.139999997</v>
      </c>
      <c r="DQ89" s="5">
        <f t="shared" si="91"/>
        <v>3232.3749223764944</v>
      </c>
      <c r="DR89" s="5">
        <f t="shared" si="92"/>
        <v>5325.225077623506</v>
      </c>
      <c r="EH89" s="3">
        <v>0.83220643999999999</v>
      </c>
      <c r="EI89" s="3">
        <v>0.90515248999999998</v>
      </c>
      <c r="EJ89" s="3">
        <v>0.92346167000000001</v>
      </c>
      <c r="EK89" s="3">
        <v>0.92751539000000005</v>
      </c>
      <c r="EL89" s="3">
        <v>0.93200543999999996</v>
      </c>
      <c r="EM89" s="3">
        <v>0.93713331</v>
      </c>
      <c r="EN89" s="3">
        <v>0.93948907000000004</v>
      </c>
      <c r="EO89" s="3">
        <v>0.94187898999999997</v>
      </c>
      <c r="EP89" s="3">
        <v>0.94498868000000003</v>
      </c>
      <c r="EQ89" s="3">
        <v>0.94789756000000003</v>
      </c>
      <c r="ER89" s="3">
        <v>0.95103850000000001</v>
      </c>
      <c r="ES89" s="3">
        <v>0.95479559000000003</v>
      </c>
      <c r="ET89" s="3">
        <v>0.95897122999999995</v>
      </c>
      <c r="EU89" s="3">
        <v>0.96156578999999998</v>
      </c>
      <c r="EV89" s="3">
        <v>0.96448800000000001</v>
      </c>
      <c r="EW89" s="3">
        <v>0.96753560000000005</v>
      </c>
      <c r="EX89" s="3">
        <v>0.97091331000000003</v>
      </c>
      <c r="FG89" s="3">
        <v>100</v>
      </c>
      <c r="FH89" s="3">
        <v>100</v>
      </c>
      <c r="FI89" s="3">
        <v>100</v>
      </c>
      <c r="FJ89" s="3">
        <v>100</v>
      </c>
      <c r="FK89" s="3">
        <v>100</v>
      </c>
      <c r="FL89" s="3">
        <v>100</v>
      </c>
      <c r="FM89" s="3">
        <v>100</v>
      </c>
      <c r="FN89" s="3">
        <v>100</v>
      </c>
      <c r="FO89" s="3">
        <v>100</v>
      </c>
      <c r="FP89" s="3">
        <v>100</v>
      </c>
      <c r="FQ89" s="3">
        <v>100</v>
      </c>
      <c r="FR89" s="3">
        <v>100</v>
      </c>
      <c r="FS89" s="3">
        <v>100</v>
      </c>
      <c r="FT89" s="3">
        <v>100</v>
      </c>
      <c r="FU89" s="3">
        <v>100</v>
      </c>
      <c r="FV89" s="3">
        <v>100</v>
      </c>
      <c r="FW89" s="3">
        <v>100</v>
      </c>
      <c r="GF89" s="3">
        <v>665778.59</v>
      </c>
      <c r="GG89" s="3">
        <v>545012.13</v>
      </c>
      <c r="GH89" s="3">
        <v>461618.86</v>
      </c>
      <c r="GI89" s="3">
        <v>440160.37</v>
      </c>
      <c r="GJ89" s="3">
        <v>416180.2</v>
      </c>
      <c r="GK89" s="3">
        <v>389640.26</v>
      </c>
      <c r="GL89" s="3">
        <v>360501.23</v>
      </c>
      <c r="GM89" s="3">
        <v>329565.45</v>
      </c>
      <c r="GN89" s="3">
        <v>296277.62</v>
      </c>
      <c r="GO89" s="3">
        <v>258747.05</v>
      </c>
      <c r="GP89" s="3">
        <v>217784.07</v>
      </c>
      <c r="GQ89" s="3">
        <v>175105.34</v>
      </c>
      <c r="GR89" s="3">
        <v>133453.19</v>
      </c>
      <c r="GS89" s="3">
        <v>92803.96</v>
      </c>
      <c r="GT89" s="3">
        <v>54452.82</v>
      </c>
      <c r="GU89" s="3">
        <v>22493.53</v>
      </c>
      <c r="GV89" s="3">
        <v>2516.58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2">
        <v>0</v>
      </c>
      <c r="HN89" s="5">
        <v>0</v>
      </c>
      <c r="HO89" s="5"/>
      <c r="HP89" s="3">
        <v>29.540047699999999</v>
      </c>
      <c r="HQ89" s="7">
        <v>872.61722210000005</v>
      </c>
      <c r="HR89" s="7"/>
      <c r="HS89" s="7"/>
      <c r="HT89" s="7"/>
      <c r="HU89" s="7"/>
      <c r="HV89" s="7">
        <v>3.4722222222222222E-5</v>
      </c>
      <c r="HW89" s="7">
        <v>3.4722222222222222E-5</v>
      </c>
      <c r="HX89" s="7">
        <v>3.4722222222222222E-5</v>
      </c>
      <c r="HY89" s="7">
        <v>3.4722222222222222E-5</v>
      </c>
      <c r="HZ89" s="7">
        <v>3.3564814814814815E-5</v>
      </c>
      <c r="IA89" s="7">
        <v>3.4722222222222222E-5</v>
      </c>
      <c r="IB89" s="7">
        <v>3.4722222222222222E-5</v>
      </c>
      <c r="IC89" s="3">
        <v>3.4722222222222222E-5</v>
      </c>
      <c r="ID89" s="3">
        <v>3.4722222222222222E-5</v>
      </c>
    </row>
    <row r="90" spans="1:238" thickBot="1">
      <c r="A90" s="3">
        <v>30</v>
      </c>
      <c r="B90" s="3">
        <v>289481.34999999998</v>
      </c>
      <c r="C90" s="3">
        <v>83800029671</v>
      </c>
      <c r="D90" s="2">
        <f t="shared" si="79"/>
        <v>577673.17752075195</v>
      </c>
      <c r="E90" s="2">
        <f t="shared" si="70"/>
        <v>0.96493783333333327</v>
      </c>
      <c r="F90" s="2">
        <f t="shared" si="80"/>
        <v>289277.65709805628</v>
      </c>
      <c r="G90" s="2">
        <f t="shared" si="81"/>
        <v>289685.04290194367</v>
      </c>
      <c r="H90" s="2">
        <f t="shared" si="82"/>
        <v>0.96425885699352099</v>
      </c>
      <c r="I90" s="2">
        <f t="shared" si="83"/>
        <v>0.96561680967314556</v>
      </c>
      <c r="K90" s="3">
        <v>10000</v>
      </c>
      <c r="L90" s="3">
        <v>100000000</v>
      </c>
      <c r="N90" s="3">
        <v>0</v>
      </c>
      <c r="O90" s="3">
        <v>0</v>
      </c>
      <c r="P90" s="3">
        <v>0</v>
      </c>
      <c r="Q90" s="3">
        <v>0</v>
      </c>
      <c r="R90" s="2">
        <f t="shared" si="84"/>
        <v>0</v>
      </c>
      <c r="S90" s="2">
        <f t="shared" si="85"/>
        <v>0</v>
      </c>
      <c r="T90" s="2">
        <f t="shared" si="86"/>
        <v>0</v>
      </c>
      <c r="U90" s="2">
        <f t="shared" si="87"/>
        <v>0</v>
      </c>
      <c r="V90" s="2">
        <f t="shared" si="88"/>
        <v>0</v>
      </c>
      <c r="W90" s="2">
        <f t="shared" si="89"/>
        <v>0.96503783333333337</v>
      </c>
      <c r="X90" s="3">
        <v>0</v>
      </c>
      <c r="Y90" s="3">
        <v>10488.65</v>
      </c>
      <c r="Z90" s="3">
        <v>0</v>
      </c>
      <c r="AA90" s="3">
        <v>0</v>
      </c>
      <c r="AB90" s="2"/>
      <c r="AC90" s="5"/>
      <c r="AD90" s="5"/>
      <c r="AF90" s="3">
        <v>1.7691779000000001</v>
      </c>
      <c r="AG90" s="7">
        <v>4.0740740740740738E-4</v>
      </c>
      <c r="AH90" s="3">
        <v>1</v>
      </c>
      <c r="AI90" s="3">
        <v>1</v>
      </c>
      <c r="AJ90" s="3">
        <v>1.0900000000000001</v>
      </c>
      <c r="AK90" s="3">
        <v>1.27</v>
      </c>
      <c r="AL90" s="3">
        <v>1.54</v>
      </c>
      <c r="AM90" s="3">
        <v>3.06</v>
      </c>
      <c r="AN90" s="3">
        <v>1.6</v>
      </c>
      <c r="AO90" s="3">
        <v>3.34</v>
      </c>
      <c r="AP90" s="3">
        <v>1.71</v>
      </c>
      <c r="AQ90" s="3">
        <v>3.87</v>
      </c>
      <c r="AR90" s="3">
        <v>2.04</v>
      </c>
      <c r="AS90" s="3">
        <v>6.62</v>
      </c>
      <c r="AT90" s="3">
        <v>2.35</v>
      </c>
      <c r="AU90" s="3">
        <v>9.69</v>
      </c>
      <c r="AV90" s="3">
        <v>2.77</v>
      </c>
      <c r="AW90" s="3">
        <v>13.81</v>
      </c>
      <c r="AX90" s="3">
        <v>3.45</v>
      </c>
      <c r="AY90" s="3">
        <v>21.51</v>
      </c>
      <c r="AZ90" s="3">
        <v>4.21</v>
      </c>
      <c r="BA90" s="3">
        <v>32.07</v>
      </c>
      <c r="BB90" s="3">
        <v>5.38</v>
      </c>
      <c r="BC90" s="3">
        <v>56.48</v>
      </c>
      <c r="BD90" s="3">
        <v>7</v>
      </c>
      <c r="BE90" s="3">
        <v>89.74</v>
      </c>
      <c r="BF90" s="3">
        <v>9.39</v>
      </c>
      <c r="BG90" s="3">
        <v>147.69</v>
      </c>
      <c r="BH90" s="3">
        <v>12.7</v>
      </c>
      <c r="BI90" s="3">
        <v>279.42</v>
      </c>
      <c r="BJ90" s="3">
        <v>20.96</v>
      </c>
      <c r="BK90" s="3">
        <v>774.78</v>
      </c>
      <c r="BL90" s="3">
        <v>42.04</v>
      </c>
      <c r="BM90" s="3">
        <v>2794.26</v>
      </c>
      <c r="BN90" s="3">
        <v>158.35</v>
      </c>
      <c r="BO90" s="3">
        <v>50120.69</v>
      </c>
      <c r="CH90" s="3">
        <v>2.61</v>
      </c>
      <c r="CI90" s="3">
        <v>11.37</v>
      </c>
      <c r="CJ90" s="3">
        <v>13.05</v>
      </c>
      <c r="CK90" s="3">
        <v>296.39</v>
      </c>
      <c r="CL90" s="3">
        <v>27.35</v>
      </c>
      <c r="CM90" s="3">
        <v>1375.51</v>
      </c>
      <c r="CN90" s="3">
        <v>29.18</v>
      </c>
      <c r="CO90" s="3">
        <v>1555.34</v>
      </c>
      <c r="CP90" s="3">
        <v>34.04</v>
      </c>
      <c r="CQ90" s="3">
        <v>2064.6</v>
      </c>
      <c r="CR90" s="3">
        <v>44.17</v>
      </c>
      <c r="CS90" s="3">
        <v>4188.1099999999997</v>
      </c>
      <c r="CT90" s="3">
        <v>53.9</v>
      </c>
      <c r="CU90" s="3">
        <v>6766.94</v>
      </c>
      <c r="CV90" s="3">
        <v>66.61</v>
      </c>
      <c r="CW90" s="3">
        <v>10198.69</v>
      </c>
      <c r="CX90" s="3">
        <v>86.93</v>
      </c>
      <c r="CY90" s="3">
        <v>16348.93</v>
      </c>
      <c r="CZ90" s="3">
        <v>110.54</v>
      </c>
      <c r="DA90" s="3">
        <v>25330.74</v>
      </c>
      <c r="DB90" s="3">
        <v>144.96</v>
      </c>
      <c r="DC90" s="3">
        <v>46039.02</v>
      </c>
      <c r="DD90" s="3">
        <v>193.99</v>
      </c>
      <c r="DE90" s="3">
        <v>74563.67</v>
      </c>
      <c r="DF90" s="3">
        <v>265.83</v>
      </c>
      <c r="DG90" s="3">
        <v>125147.45</v>
      </c>
      <c r="DH90" s="3">
        <v>363.68</v>
      </c>
      <c r="DI90" s="3">
        <v>239025.2</v>
      </c>
      <c r="DJ90" s="3">
        <v>613.37</v>
      </c>
      <c r="DK90" s="3">
        <v>679303.73</v>
      </c>
      <c r="DL90" s="3">
        <v>1245.6400000000001</v>
      </c>
      <c r="DM90" s="3">
        <v>2478587.38</v>
      </c>
      <c r="DN90" s="3">
        <v>4733.83</v>
      </c>
      <c r="DO90" s="3">
        <v>44856213.609999999</v>
      </c>
      <c r="DP90" s="2">
        <f t="shared" si="90"/>
        <v>22447067.141100001</v>
      </c>
      <c r="DQ90" s="5">
        <f t="shared" si="91"/>
        <v>3464.0905974679818</v>
      </c>
      <c r="DR90" s="5">
        <f t="shared" si="92"/>
        <v>6003.5694025320181</v>
      </c>
      <c r="EH90" s="3">
        <v>0.82810927999999995</v>
      </c>
      <c r="EI90" s="3">
        <v>0.90446978</v>
      </c>
      <c r="EJ90" s="3">
        <v>0.92349091000000005</v>
      </c>
      <c r="EK90" s="3">
        <v>0.92649031000000004</v>
      </c>
      <c r="EL90" s="3">
        <v>0.92911049000000001</v>
      </c>
      <c r="EM90" s="3">
        <v>0.93200298999999998</v>
      </c>
      <c r="EN90" s="3">
        <v>0.93500753999999997</v>
      </c>
      <c r="EO90" s="3">
        <v>0.93972493000000001</v>
      </c>
      <c r="EP90" s="3">
        <v>0.94382920000000003</v>
      </c>
      <c r="EQ90" s="3">
        <v>0.94756454000000001</v>
      </c>
      <c r="ER90" s="3">
        <v>0.95064998999999994</v>
      </c>
      <c r="ES90" s="3">
        <v>0.95471929</v>
      </c>
      <c r="ET90" s="3">
        <v>0.95834870000000005</v>
      </c>
      <c r="EU90" s="3">
        <v>0.96097199</v>
      </c>
      <c r="EV90" s="3">
        <v>0.96396382999999997</v>
      </c>
      <c r="EW90" s="3">
        <v>0.96781534999999996</v>
      </c>
      <c r="EX90" s="3">
        <v>0.97099707999999996</v>
      </c>
      <c r="FG90" s="3">
        <v>100</v>
      </c>
      <c r="FH90" s="3">
        <v>100</v>
      </c>
      <c r="FI90" s="3">
        <v>100</v>
      </c>
      <c r="FJ90" s="3">
        <v>100</v>
      </c>
      <c r="FK90" s="3">
        <v>100</v>
      </c>
      <c r="FL90" s="3">
        <v>100</v>
      </c>
      <c r="FM90" s="3">
        <v>100</v>
      </c>
      <c r="FN90" s="3">
        <v>100</v>
      </c>
      <c r="FO90" s="3">
        <v>100</v>
      </c>
      <c r="FP90" s="3">
        <v>100</v>
      </c>
      <c r="FQ90" s="3">
        <v>100</v>
      </c>
      <c r="FR90" s="3">
        <v>100</v>
      </c>
      <c r="FS90" s="3">
        <v>100</v>
      </c>
      <c r="FT90" s="3">
        <v>100</v>
      </c>
      <c r="FU90" s="3">
        <v>100</v>
      </c>
      <c r="FV90" s="3">
        <v>100</v>
      </c>
      <c r="FW90" s="3">
        <v>100</v>
      </c>
      <c r="GF90" s="3">
        <v>941335.57</v>
      </c>
      <c r="GG90" s="3">
        <v>791911.62</v>
      </c>
      <c r="GH90" s="3">
        <v>684812.5</v>
      </c>
      <c r="GI90" s="3">
        <v>656428.71</v>
      </c>
      <c r="GJ90" s="3">
        <v>624260.81999999995</v>
      </c>
      <c r="GK90" s="3">
        <v>588011.14</v>
      </c>
      <c r="GL90" s="3">
        <v>547624.75</v>
      </c>
      <c r="GM90" s="3">
        <v>504077.59</v>
      </c>
      <c r="GN90" s="3">
        <v>456460.31</v>
      </c>
      <c r="GO90" s="3">
        <v>401843.74</v>
      </c>
      <c r="GP90" s="3">
        <v>341138.45</v>
      </c>
      <c r="GQ90" s="3">
        <v>276928.73</v>
      </c>
      <c r="GR90" s="3">
        <v>213231.85</v>
      </c>
      <c r="GS90" s="3">
        <v>149937.26999999999</v>
      </c>
      <c r="GT90" s="3">
        <v>89396.92</v>
      </c>
      <c r="GU90" s="3">
        <v>37553.65</v>
      </c>
      <c r="GV90" s="3">
        <v>4263.57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2">
        <v>0</v>
      </c>
      <c r="HN90" s="5">
        <v>0</v>
      </c>
      <c r="HO90" s="5"/>
      <c r="HP90" s="3">
        <v>35.23838962</v>
      </c>
      <c r="HQ90" s="7">
        <v>1241.748038</v>
      </c>
      <c r="HR90" s="7"/>
      <c r="HS90" s="7"/>
      <c r="HT90" s="7"/>
      <c r="HU90" s="7"/>
      <c r="HV90" s="7">
        <v>4.0509259259259258E-5</v>
      </c>
      <c r="HW90" s="7">
        <v>4.0509259259259258E-5</v>
      </c>
      <c r="HX90" s="7">
        <v>4.0509259259259258E-5</v>
      </c>
      <c r="HY90" s="7">
        <v>4.0509259259259258E-5</v>
      </c>
      <c r="HZ90" s="7">
        <v>4.0509259259259258E-5</v>
      </c>
      <c r="IA90" s="7">
        <v>4.0509259259259258E-5</v>
      </c>
      <c r="IB90" s="7">
        <v>4.0509259259259258E-5</v>
      </c>
      <c r="IC90" s="3">
        <v>4.0509259259259258E-5</v>
      </c>
      <c r="ID90" s="3">
        <v>4.0509259259259258E-5</v>
      </c>
    </row>
    <row r="91" spans="1:238" thickBot="1">
      <c r="A91" s="3">
        <v>35</v>
      </c>
      <c r="B91" s="3">
        <v>338305.69</v>
      </c>
      <c r="C91" s="3">
        <v>114451355299</v>
      </c>
      <c r="D91" s="2">
        <f t="shared" si="79"/>
        <v>615412.62390136719</v>
      </c>
      <c r="E91" s="2">
        <f t="shared" si="70"/>
        <v>0.96658768571428577</v>
      </c>
      <c r="F91" s="2">
        <f t="shared" si="80"/>
        <v>338095.4487188512</v>
      </c>
      <c r="G91" s="2">
        <f t="shared" si="81"/>
        <v>338515.93128114881</v>
      </c>
      <c r="H91" s="2">
        <f t="shared" si="82"/>
        <v>0.96598699633957485</v>
      </c>
      <c r="I91" s="2">
        <f t="shared" si="83"/>
        <v>0.96718837508899658</v>
      </c>
      <c r="K91" s="3">
        <v>10000</v>
      </c>
      <c r="L91" s="3">
        <v>100000000</v>
      </c>
      <c r="N91" s="3">
        <v>0</v>
      </c>
      <c r="O91" s="3">
        <v>0</v>
      </c>
      <c r="P91" s="3">
        <v>0</v>
      </c>
      <c r="Q91" s="3">
        <v>0</v>
      </c>
      <c r="R91" s="2">
        <f t="shared" si="84"/>
        <v>0</v>
      </c>
      <c r="S91" s="2">
        <f t="shared" si="85"/>
        <v>0</v>
      </c>
      <c r="T91" s="2">
        <f t="shared" si="86"/>
        <v>0</v>
      </c>
      <c r="U91" s="2">
        <f t="shared" si="87"/>
        <v>0</v>
      </c>
      <c r="V91" s="2">
        <f t="shared" si="88"/>
        <v>0</v>
      </c>
      <c r="W91" s="2">
        <f t="shared" si="89"/>
        <v>0.96668768571428576</v>
      </c>
      <c r="X91" s="3">
        <v>0</v>
      </c>
      <c r="Y91" s="3">
        <v>11659.31</v>
      </c>
      <c r="Z91" s="3">
        <v>0</v>
      </c>
      <c r="AA91" s="3">
        <v>0</v>
      </c>
      <c r="AB91" s="2"/>
      <c r="AC91" s="5"/>
      <c r="AD91" s="5"/>
      <c r="AF91" s="3">
        <v>1.68764257</v>
      </c>
      <c r="AG91" s="7">
        <v>4.7337962962962958E-4</v>
      </c>
      <c r="AH91" s="3">
        <v>1</v>
      </c>
      <c r="AI91" s="3">
        <v>1</v>
      </c>
      <c r="AJ91" s="3">
        <v>1.07</v>
      </c>
      <c r="AK91" s="3">
        <v>1.23</v>
      </c>
      <c r="AL91" s="3">
        <v>1.3</v>
      </c>
      <c r="AM91" s="3">
        <v>2.04</v>
      </c>
      <c r="AN91" s="3">
        <v>1.37</v>
      </c>
      <c r="AO91" s="3">
        <v>2.35</v>
      </c>
      <c r="AP91" s="3">
        <v>1.56</v>
      </c>
      <c r="AQ91" s="3">
        <v>3.12</v>
      </c>
      <c r="AR91" s="3">
        <v>1.68</v>
      </c>
      <c r="AS91" s="3">
        <v>3.58</v>
      </c>
      <c r="AT91" s="3">
        <v>1.99</v>
      </c>
      <c r="AU91" s="3">
        <v>5.97</v>
      </c>
      <c r="AV91" s="3">
        <v>2.2799999999999998</v>
      </c>
      <c r="AW91" s="3">
        <v>7.88</v>
      </c>
      <c r="AX91" s="3">
        <v>2.76</v>
      </c>
      <c r="AY91" s="3">
        <v>11.22</v>
      </c>
      <c r="AZ91" s="3">
        <v>3.24</v>
      </c>
      <c r="BA91" s="3">
        <v>15.2</v>
      </c>
      <c r="BB91" s="3">
        <v>4.4000000000000004</v>
      </c>
      <c r="BC91" s="3">
        <v>31.66</v>
      </c>
      <c r="BD91" s="3">
        <v>5.64</v>
      </c>
      <c r="BE91" s="3">
        <v>51.58</v>
      </c>
      <c r="BF91" s="3">
        <v>7.62</v>
      </c>
      <c r="BG91" s="3">
        <v>93.76</v>
      </c>
      <c r="BH91" s="3">
        <v>11.12</v>
      </c>
      <c r="BI91" s="3">
        <v>200.1</v>
      </c>
      <c r="BJ91" s="3">
        <v>17.170000000000002</v>
      </c>
      <c r="BK91" s="3">
        <v>478.65</v>
      </c>
      <c r="BL91" s="3">
        <v>36.229999999999997</v>
      </c>
      <c r="BM91" s="3">
        <v>1950.77</v>
      </c>
      <c r="BN91" s="3">
        <v>156.91</v>
      </c>
      <c r="BO91" s="3">
        <v>50518.35</v>
      </c>
      <c r="CH91" s="3">
        <v>3.24</v>
      </c>
      <c r="CI91" s="3">
        <v>16.440000000000001</v>
      </c>
      <c r="CJ91" s="3">
        <v>13.14</v>
      </c>
      <c r="CK91" s="3">
        <v>315.52</v>
      </c>
      <c r="CL91" s="3">
        <v>25.1</v>
      </c>
      <c r="CM91" s="3">
        <v>1090</v>
      </c>
      <c r="CN91" s="3">
        <v>27.82</v>
      </c>
      <c r="CO91" s="3">
        <v>1423.16</v>
      </c>
      <c r="CP91" s="3">
        <v>35.6</v>
      </c>
      <c r="CQ91" s="3">
        <v>2167.34</v>
      </c>
      <c r="CR91" s="3">
        <v>40.840000000000003</v>
      </c>
      <c r="CS91" s="3">
        <v>2695.4</v>
      </c>
      <c r="CT91" s="3">
        <v>53.47</v>
      </c>
      <c r="CU91" s="3">
        <v>5295.69</v>
      </c>
      <c r="CV91" s="3">
        <v>63.53</v>
      </c>
      <c r="CW91" s="3">
        <v>7327.13</v>
      </c>
      <c r="CX91" s="3">
        <v>80.680000000000007</v>
      </c>
      <c r="CY91" s="3">
        <v>10950.74</v>
      </c>
      <c r="CZ91" s="3">
        <v>98.06</v>
      </c>
      <c r="DA91" s="3">
        <v>15531.08</v>
      </c>
      <c r="DB91" s="3">
        <v>137.49</v>
      </c>
      <c r="DC91" s="3">
        <v>33727.129999999997</v>
      </c>
      <c r="DD91" s="3">
        <v>180.31</v>
      </c>
      <c r="DE91" s="3">
        <v>56504.21</v>
      </c>
      <c r="DF91" s="3">
        <v>249.75</v>
      </c>
      <c r="DG91" s="3">
        <v>106188.55</v>
      </c>
      <c r="DH91" s="3">
        <v>372.89</v>
      </c>
      <c r="DI91" s="3">
        <v>233208.31</v>
      </c>
      <c r="DJ91" s="3">
        <v>582.45000000000005</v>
      </c>
      <c r="DK91" s="3">
        <v>564876.09</v>
      </c>
      <c r="DL91" s="3">
        <v>1249.82</v>
      </c>
      <c r="DM91" s="3">
        <v>2342199.7400000002</v>
      </c>
      <c r="DN91" s="3">
        <v>5473.42</v>
      </c>
      <c r="DO91" s="3">
        <v>61639497.560000002</v>
      </c>
      <c r="DP91" s="2">
        <f t="shared" si="90"/>
        <v>31681171.0636</v>
      </c>
      <c r="DQ91" s="5">
        <f t="shared" si="91"/>
        <v>3964.9544119032726</v>
      </c>
      <c r="DR91" s="5">
        <f t="shared" si="92"/>
        <v>6981.8855880967276</v>
      </c>
      <c r="EH91" s="3">
        <v>0.83487412999999999</v>
      </c>
      <c r="EI91" s="3">
        <v>0.90402187000000001</v>
      </c>
      <c r="EJ91" s="3">
        <v>0.92189845999999998</v>
      </c>
      <c r="EK91" s="3">
        <v>0.92421246999999995</v>
      </c>
      <c r="EL91" s="3">
        <v>0.92870706000000003</v>
      </c>
      <c r="EM91" s="3">
        <v>0.93146558000000002</v>
      </c>
      <c r="EN91" s="3">
        <v>0.93563916000000003</v>
      </c>
      <c r="EO91" s="3">
        <v>0.93785286000000001</v>
      </c>
      <c r="EP91" s="3">
        <v>0.94268213000000001</v>
      </c>
      <c r="EQ91" s="3">
        <v>0.94671928000000005</v>
      </c>
      <c r="ER91" s="3">
        <v>0.95083139999999999</v>
      </c>
      <c r="ES91" s="3">
        <v>0.95416749000000001</v>
      </c>
      <c r="ET91" s="3">
        <v>0.95842640000000001</v>
      </c>
      <c r="EU91" s="3">
        <v>0.96158266000000003</v>
      </c>
      <c r="EV91" s="3">
        <v>0.96378452999999997</v>
      </c>
      <c r="EW91" s="3">
        <v>0.96767614999999996</v>
      </c>
      <c r="EX91" s="3">
        <v>0.97111312000000005</v>
      </c>
      <c r="FG91" s="3">
        <v>100</v>
      </c>
      <c r="FH91" s="3">
        <v>100</v>
      </c>
      <c r="FI91" s="3">
        <v>100</v>
      </c>
      <c r="FJ91" s="3">
        <v>100</v>
      </c>
      <c r="FK91" s="3">
        <v>100</v>
      </c>
      <c r="FL91" s="3">
        <v>100</v>
      </c>
      <c r="FM91" s="3">
        <v>100</v>
      </c>
      <c r="FN91" s="3">
        <v>100</v>
      </c>
      <c r="FO91" s="3">
        <v>100</v>
      </c>
      <c r="FP91" s="3">
        <v>100</v>
      </c>
      <c r="FQ91" s="3">
        <v>100</v>
      </c>
      <c r="FR91" s="3">
        <v>100</v>
      </c>
      <c r="FS91" s="3">
        <v>100</v>
      </c>
      <c r="FT91" s="3">
        <v>100</v>
      </c>
      <c r="FU91" s="3">
        <v>100</v>
      </c>
      <c r="FV91" s="3">
        <v>100</v>
      </c>
      <c r="FW91" s="3">
        <v>100</v>
      </c>
      <c r="GF91" s="3">
        <v>1264487.25</v>
      </c>
      <c r="GG91" s="3">
        <v>1084920.96</v>
      </c>
      <c r="GH91" s="3">
        <v>952167.03</v>
      </c>
      <c r="GI91" s="3">
        <v>915981.4</v>
      </c>
      <c r="GJ91" s="3">
        <v>874541.29</v>
      </c>
      <c r="GK91" s="3">
        <v>827335.05</v>
      </c>
      <c r="GL91" s="3">
        <v>774264.66</v>
      </c>
      <c r="GM91" s="3">
        <v>716366.81</v>
      </c>
      <c r="GN91" s="3">
        <v>652115.64</v>
      </c>
      <c r="GO91" s="3">
        <v>577422.68999999994</v>
      </c>
      <c r="GP91" s="3">
        <v>493118.84</v>
      </c>
      <c r="GQ91" s="3">
        <v>402940.54</v>
      </c>
      <c r="GR91" s="3">
        <v>312363.98</v>
      </c>
      <c r="GS91" s="3">
        <v>220969.96</v>
      </c>
      <c r="GT91" s="3">
        <v>132065.57</v>
      </c>
      <c r="GU91" s="3">
        <v>55838.31</v>
      </c>
      <c r="GV91" s="3">
        <v>6405.59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2">
        <v>0</v>
      </c>
      <c r="HN91" s="5">
        <v>0</v>
      </c>
      <c r="HO91" s="5"/>
      <c r="HP91" s="3">
        <v>40.97562293</v>
      </c>
      <c r="HQ91" s="7">
        <v>1679.004866</v>
      </c>
      <c r="HR91" s="7"/>
      <c r="HS91" s="7"/>
      <c r="HT91" s="7"/>
      <c r="HU91" s="7"/>
      <c r="HV91" s="7">
        <v>4.7453703703703694E-5</v>
      </c>
      <c r="HW91" s="7">
        <v>4.7453703703703694E-5</v>
      </c>
      <c r="HX91" s="7">
        <v>4.7453703703703694E-5</v>
      </c>
      <c r="HY91" s="7">
        <v>4.7453703703703694E-5</v>
      </c>
      <c r="HZ91" s="7">
        <v>4.7453703703703694E-5</v>
      </c>
      <c r="IA91" s="7">
        <v>4.7453703703703694E-5</v>
      </c>
      <c r="IB91" s="7">
        <v>4.7453703703703694E-5</v>
      </c>
      <c r="IC91" s="3">
        <v>4.7453703703703694E-5</v>
      </c>
      <c r="ID91" s="3">
        <v>4.7453703703703694E-5</v>
      </c>
    </row>
    <row r="92" spans="1:238" thickBot="1">
      <c r="A92" s="3">
        <v>40</v>
      </c>
      <c r="B92" s="3">
        <v>387516.91</v>
      </c>
      <c r="C92" s="3">
        <v>150170228727</v>
      </c>
      <c r="D92" s="2">
        <f t="shared" si="79"/>
        <v>873191.05191040039</v>
      </c>
      <c r="E92" s="2">
        <f t="shared" si="70"/>
        <v>0.96879227499999998</v>
      </c>
      <c r="F92" s="2">
        <f t="shared" si="80"/>
        <v>387266.47822463507</v>
      </c>
      <c r="G92" s="2">
        <f t="shared" si="81"/>
        <v>387767.34177536488</v>
      </c>
      <c r="H92" s="2">
        <f t="shared" si="82"/>
        <v>0.96816619556158767</v>
      </c>
      <c r="I92" s="2">
        <f t="shared" si="83"/>
        <v>0.96941835443841218</v>
      </c>
      <c r="K92" s="3">
        <v>10000</v>
      </c>
      <c r="L92" s="3">
        <v>100000000</v>
      </c>
      <c r="N92" s="3">
        <v>0</v>
      </c>
      <c r="O92" s="3">
        <v>0</v>
      </c>
      <c r="P92" s="3">
        <v>0</v>
      </c>
      <c r="Q92" s="3">
        <v>0</v>
      </c>
      <c r="R92" s="2">
        <f t="shared" si="84"/>
        <v>0</v>
      </c>
      <c r="S92" s="2">
        <f t="shared" si="85"/>
        <v>0</v>
      </c>
      <c r="T92" s="2">
        <f t="shared" si="86"/>
        <v>0</v>
      </c>
      <c r="U92" s="2">
        <f t="shared" si="87"/>
        <v>0</v>
      </c>
      <c r="V92" s="2">
        <f t="shared" si="88"/>
        <v>0</v>
      </c>
      <c r="W92" s="2">
        <f t="shared" si="89"/>
        <v>0.96889227499999997</v>
      </c>
      <c r="X92" s="3">
        <v>0</v>
      </c>
      <c r="Y92" s="3">
        <v>12443.09</v>
      </c>
      <c r="Z92" s="3">
        <v>0</v>
      </c>
      <c r="AA92" s="3">
        <v>0</v>
      </c>
      <c r="AB92" s="2"/>
      <c r="AC92" s="5"/>
      <c r="AD92" s="5"/>
      <c r="AF92" s="3">
        <v>1.5674726000000001</v>
      </c>
      <c r="AG92" s="7">
        <v>5.3819444444444444E-4</v>
      </c>
      <c r="AH92" s="3">
        <v>1</v>
      </c>
      <c r="AI92" s="3">
        <v>1</v>
      </c>
      <c r="AJ92" s="3">
        <v>1.06</v>
      </c>
      <c r="AK92" s="3">
        <v>1.18</v>
      </c>
      <c r="AL92" s="3">
        <v>1.28</v>
      </c>
      <c r="AM92" s="3">
        <v>1.9</v>
      </c>
      <c r="AN92" s="3">
        <v>1.33</v>
      </c>
      <c r="AO92" s="3">
        <v>2.0699999999999998</v>
      </c>
      <c r="AP92" s="3">
        <v>1.45</v>
      </c>
      <c r="AQ92" s="3">
        <v>2.5299999999999998</v>
      </c>
      <c r="AR92" s="3">
        <v>1.58</v>
      </c>
      <c r="AS92" s="3">
        <v>3.1</v>
      </c>
      <c r="AT92" s="3">
        <v>1.74</v>
      </c>
      <c r="AU92" s="3">
        <v>3.9</v>
      </c>
      <c r="AV92" s="3">
        <v>1.96</v>
      </c>
      <c r="AW92" s="3">
        <v>5.0199999999999996</v>
      </c>
      <c r="AX92" s="3">
        <v>2.29</v>
      </c>
      <c r="AY92" s="3">
        <v>7.55</v>
      </c>
      <c r="AZ92" s="3">
        <v>2.74</v>
      </c>
      <c r="BA92" s="3">
        <v>11.4</v>
      </c>
      <c r="BB92" s="3">
        <v>3.29</v>
      </c>
      <c r="BC92" s="3">
        <v>17.09</v>
      </c>
      <c r="BD92" s="3">
        <v>4.51</v>
      </c>
      <c r="BE92" s="3">
        <v>32.11</v>
      </c>
      <c r="BF92" s="3">
        <v>5.64</v>
      </c>
      <c r="BG92" s="3">
        <v>50.16</v>
      </c>
      <c r="BH92" s="3">
        <v>8.65</v>
      </c>
      <c r="BI92" s="3">
        <v>115.17</v>
      </c>
      <c r="BJ92" s="3">
        <v>13.26</v>
      </c>
      <c r="BK92" s="3">
        <v>296.89999999999998</v>
      </c>
      <c r="BL92" s="3">
        <v>27.6</v>
      </c>
      <c r="BM92" s="3">
        <v>1231.2</v>
      </c>
      <c r="BN92" s="3">
        <v>115.5</v>
      </c>
      <c r="BO92" s="3">
        <v>21266.76</v>
      </c>
      <c r="CH92" s="3">
        <v>2.93</v>
      </c>
      <c r="CI92" s="3">
        <v>16.010000000000002</v>
      </c>
      <c r="CJ92" s="3">
        <v>13.04</v>
      </c>
      <c r="CK92" s="3">
        <v>302.92</v>
      </c>
      <c r="CL92" s="3">
        <v>25.12</v>
      </c>
      <c r="CM92" s="3">
        <v>1114.96</v>
      </c>
      <c r="CN92" s="3">
        <v>28.44</v>
      </c>
      <c r="CO92" s="3">
        <v>1410</v>
      </c>
      <c r="CP92" s="3">
        <v>35.14</v>
      </c>
      <c r="CQ92" s="3">
        <v>2148.98</v>
      </c>
      <c r="CR92" s="3">
        <v>41.06</v>
      </c>
      <c r="CS92" s="3">
        <v>2861.84</v>
      </c>
      <c r="CT92" s="3">
        <v>48.09</v>
      </c>
      <c r="CU92" s="3">
        <v>3892.81</v>
      </c>
      <c r="CV92" s="3">
        <v>56.93</v>
      </c>
      <c r="CW92" s="3">
        <v>5336.93</v>
      </c>
      <c r="CX92" s="3">
        <v>70.63</v>
      </c>
      <c r="CY92" s="3">
        <v>8849.8700000000008</v>
      </c>
      <c r="CZ92" s="3">
        <v>89.2</v>
      </c>
      <c r="DA92" s="3">
        <v>14387.16</v>
      </c>
      <c r="DB92" s="3">
        <v>111.69</v>
      </c>
      <c r="DC92" s="3">
        <v>22580.53</v>
      </c>
      <c r="DD92" s="3">
        <v>160.85</v>
      </c>
      <c r="DE92" s="3">
        <v>45045.05</v>
      </c>
      <c r="DF92" s="3">
        <v>205.7</v>
      </c>
      <c r="DG92" s="3">
        <v>71834.880000000005</v>
      </c>
      <c r="DH92" s="3">
        <v>327.52999999999997</v>
      </c>
      <c r="DI92" s="3">
        <v>171578.57</v>
      </c>
      <c r="DJ92" s="3">
        <v>511.9</v>
      </c>
      <c r="DK92" s="3">
        <v>456603.86</v>
      </c>
      <c r="DL92" s="3">
        <v>1083.43</v>
      </c>
      <c r="DM92" s="3">
        <v>1920882.89</v>
      </c>
      <c r="DN92" s="3">
        <v>4601</v>
      </c>
      <c r="DO92" s="3">
        <v>33842637.219999999</v>
      </c>
      <c r="DP92" s="2">
        <f t="shared" si="90"/>
        <v>12673436.219999999</v>
      </c>
      <c r="DQ92" s="5">
        <f t="shared" si="91"/>
        <v>3646.9261647727258</v>
      </c>
      <c r="DR92" s="5">
        <f t="shared" si="92"/>
        <v>5555.0738352272747</v>
      </c>
      <c r="EH92" s="3">
        <v>0.82800971999999995</v>
      </c>
      <c r="EI92" s="3">
        <v>0.90708675999999999</v>
      </c>
      <c r="EJ92" s="3">
        <v>0.92363015000000004</v>
      </c>
      <c r="EK92" s="3">
        <v>0.92602994000000005</v>
      </c>
      <c r="EL92" s="3">
        <v>0.93055721000000002</v>
      </c>
      <c r="EM92" s="3">
        <v>0.93460314</v>
      </c>
      <c r="EN92" s="3">
        <v>0.93876572000000003</v>
      </c>
      <c r="EO92" s="3">
        <v>0.94086088000000001</v>
      </c>
      <c r="EP92" s="3">
        <v>0.94419207999999999</v>
      </c>
      <c r="EQ92" s="3">
        <v>0.94784544999999998</v>
      </c>
      <c r="ER92" s="3">
        <v>0.95145592999999995</v>
      </c>
      <c r="ES92" s="3">
        <v>0.95607176000000005</v>
      </c>
      <c r="ET92" s="3">
        <v>0.95874219000000005</v>
      </c>
      <c r="EU92" s="3">
        <v>0.96200439999999998</v>
      </c>
      <c r="EV92" s="3">
        <v>0.96423899000000002</v>
      </c>
      <c r="EW92" s="3">
        <v>0.96754388999999996</v>
      </c>
      <c r="EX92" s="3">
        <v>0.97100264000000003</v>
      </c>
      <c r="FG92" s="3">
        <v>100</v>
      </c>
      <c r="FH92" s="3">
        <v>100</v>
      </c>
      <c r="FI92" s="3">
        <v>100</v>
      </c>
      <c r="FJ92" s="3">
        <v>100</v>
      </c>
      <c r="FK92" s="3">
        <v>100</v>
      </c>
      <c r="FL92" s="3">
        <v>100</v>
      </c>
      <c r="FM92" s="3">
        <v>100</v>
      </c>
      <c r="FN92" s="3">
        <v>100</v>
      </c>
      <c r="FO92" s="3">
        <v>100</v>
      </c>
      <c r="FP92" s="3">
        <v>100</v>
      </c>
      <c r="FQ92" s="3">
        <v>100</v>
      </c>
      <c r="FR92" s="3">
        <v>100</v>
      </c>
      <c r="FS92" s="3">
        <v>100</v>
      </c>
      <c r="FT92" s="3">
        <v>100</v>
      </c>
      <c r="FU92" s="3">
        <v>100</v>
      </c>
      <c r="FV92" s="3">
        <v>100</v>
      </c>
      <c r="FW92" s="3">
        <v>100</v>
      </c>
      <c r="GF92" s="3">
        <v>1635772.79</v>
      </c>
      <c r="GG92" s="3">
        <v>1425782.96</v>
      </c>
      <c r="GH92" s="3">
        <v>1267897.8899999999</v>
      </c>
      <c r="GI92" s="3">
        <v>1223992.75</v>
      </c>
      <c r="GJ92" s="3">
        <v>1173105.02</v>
      </c>
      <c r="GK92" s="3">
        <v>1114560.5</v>
      </c>
      <c r="GL92" s="3">
        <v>1047925.61</v>
      </c>
      <c r="GM92" s="3">
        <v>974452.4</v>
      </c>
      <c r="GN92" s="3">
        <v>891709.59</v>
      </c>
      <c r="GO92" s="3">
        <v>794035.44</v>
      </c>
      <c r="GP92" s="3">
        <v>681905.56</v>
      </c>
      <c r="GQ92" s="3">
        <v>560541.41</v>
      </c>
      <c r="GR92" s="3">
        <v>437065.62</v>
      </c>
      <c r="GS92" s="3">
        <v>311264.98</v>
      </c>
      <c r="GT92" s="3">
        <v>187185.01</v>
      </c>
      <c r="GU92" s="3">
        <v>79085.42</v>
      </c>
      <c r="GV92" s="3">
        <v>9129.1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2">
        <v>0</v>
      </c>
      <c r="HN92" s="5">
        <v>0</v>
      </c>
      <c r="HO92" s="5"/>
      <c r="HP92" s="3">
        <v>46.619757589999999</v>
      </c>
      <c r="HQ92" s="7">
        <v>2173.4069500000001</v>
      </c>
      <c r="HR92" s="7"/>
      <c r="HS92" s="7"/>
      <c r="HT92" s="7"/>
      <c r="HU92" s="7"/>
      <c r="HV92" s="7">
        <v>5.4398148148148151E-5</v>
      </c>
      <c r="HW92" s="7">
        <v>5.4398148148148151E-5</v>
      </c>
      <c r="HX92" s="7">
        <v>5.4398148148148151E-5</v>
      </c>
      <c r="HY92" s="7">
        <v>5.4398148148148151E-5</v>
      </c>
      <c r="HZ92" s="7">
        <v>5.3240740740740737E-5</v>
      </c>
      <c r="IA92" s="7">
        <v>5.4398148148148151E-5</v>
      </c>
      <c r="IB92" s="7">
        <v>5.3240740740740737E-5</v>
      </c>
      <c r="IC92" s="3">
        <v>5.3240740740740737E-5</v>
      </c>
      <c r="ID92" s="3">
        <v>5.3240740740740737E-5</v>
      </c>
    </row>
    <row r="93" spans="1:238" thickBot="1">
      <c r="A93" s="3">
        <v>45</v>
      </c>
      <c r="B93" s="3">
        <v>436441.5</v>
      </c>
      <c r="C93" s="3">
        <v>190482129233</v>
      </c>
      <c r="D93" s="2">
        <f t="shared" si="79"/>
        <v>946310.75</v>
      </c>
      <c r="E93" s="2">
        <f t="shared" si="70"/>
        <v>0.96987000000000001</v>
      </c>
      <c r="F93" s="2">
        <f t="shared" si="80"/>
        <v>436180.79360708263</v>
      </c>
      <c r="G93" s="2">
        <f t="shared" si="81"/>
        <v>436702.20639291737</v>
      </c>
      <c r="H93" s="2">
        <f t="shared" si="82"/>
        <v>0.96929065246018364</v>
      </c>
      <c r="I93" s="2">
        <f t="shared" si="83"/>
        <v>0.97044934753981638</v>
      </c>
      <c r="K93" s="3">
        <v>10000</v>
      </c>
      <c r="L93" s="3">
        <v>100000000</v>
      </c>
      <c r="N93" s="3">
        <v>0</v>
      </c>
      <c r="O93" s="3">
        <v>0</v>
      </c>
      <c r="P93" s="3">
        <v>0</v>
      </c>
      <c r="Q93" s="3">
        <v>0</v>
      </c>
      <c r="R93" s="2">
        <f t="shared" si="84"/>
        <v>0</v>
      </c>
      <c r="S93" s="2">
        <f t="shared" si="85"/>
        <v>0</v>
      </c>
      <c r="T93" s="2">
        <f t="shared" si="86"/>
        <v>0</v>
      </c>
      <c r="U93" s="2">
        <f t="shared" si="87"/>
        <v>0</v>
      </c>
      <c r="V93" s="2">
        <f t="shared" si="88"/>
        <v>0</v>
      </c>
      <c r="W93" s="2">
        <f t="shared" si="89"/>
        <v>0.96997</v>
      </c>
      <c r="X93" s="3">
        <v>0</v>
      </c>
      <c r="Y93" s="3">
        <v>13513.5</v>
      </c>
      <c r="Z93" s="3">
        <v>0</v>
      </c>
      <c r="AA93" s="3">
        <v>0</v>
      </c>
      <c r="AB93" s="2"/>
      <c r="AC93" s="5"/>
      <c r="AD93" s="5"/>
      <c r="AF93" s="3">
        <v>1.5266484199999999</v>
      </c>
      <c r="AG93" s="7">
        <v>6.041666666666667E-4</v>
      </c>
      <c r="AH93" s="3">
        <v>1</v>
      </c>
      <c r="AI93" s="3">
        <v>1</v>
      </c>
      <c r="AJ93" s="3">
        <v>1.03</v>
      </c>
      <c r="AK93" s="3">
        <v>1.0900000000000001</v>
      </c>
      <c r="AL93" s="3">
        <v>1.2</v>
      </c>
      <c r="AM93" s="3">
        <v>1.68</v>
      </c>
      <c r="AN93" s="3">
        <v>1.28</v>
      </c>
      <c r="AO93" s="3">
        <v>1.94</v>
      </c>
      <c r="AP93" s="3">
        <v>1.4</v>
      </c>
      <c r="AQ93" s="3">
        <v>2.38</v>
      </c>
      <c r="AR93" s="3">
        <v>1.57</v>
      </c>
      <c r="AS93" s="3">
        <v>3.13</v>
      </c>
      <c r="AT93" s="3">
        <v>1.74</v>
      </c>
      <c r="AU93" s="3">
        <v>4.24</v>
      </c>
      <c r="AV93" s="3">
        <v>2.04</v>
      </c>
      <c r="AW93" s="3">
        <v>6.04</v>
      </c>
      <c r="AX93" s="3">
        <v>2.35</v>
      </c>
      <c r="AY93" s="3">
        <v>8.7899999999999991</v>
      </c>
      <c r="AZ93" s="3">
        <v>2.83</v>
      </c>
      <c r="BA93" s="3">
        <v>13.55</v>
      </c>
      <c r="BB93" s="3">
        <v>3.52</v>
      </c>
      <c r="BC93" s="3">
        <v>20.18</v>
      </c>
      <c r="BD93" s="3">
        <v>4.28</v>
      </c>
      <c r="BE93" s="3">
        <v>30.14</v>
      </c>
      <c r="BF93" s="3">
        <v>5.97</v>
      </c>
      <c r="BG93" s="3">
        <v>60.35</v>
      </c>
      <c r="BH93" s="3">
        <v>8.1199999999999992</v>
      </c>
      <c r="BI93" s="3">
        <v>109.62</v>
      </c>
      <c r="BJ93" s="3">
        <v>16.16</v>
      </c>
      <c r="BK93" s="3">
        <v>487.4</v>
      </c>
      <c r="BL93" s="3">
        <v>28.38</v>
      </c>
      <c r="BM93" s="3">
        <v>1290.72</v>
      </c>
      <c r="BN93" s="3">
        <v>107.21</v>
      </c>
      <c r="BO93" s="3">
        <v>17248.189999999999</v>
      </c>
      <c r="CH93" s="3">
        <v>2.83</v>
      </c>
      <c r="CI93" s="3">
        <v>12.01</v>
      </c>
      <c r="CJ93" s="3">
        <v>11.79</v>
      </c>
      <c r="CK93" s="3">
        <v>258.37</v>
      </c>
      <c r="CL93" s="3">
        <v>22.35</v>
      </c>
      <c r="CM93" s="3">
        <v>1087.19</v>
      </c>
      <c r="CN93" s="3">
        <v>27.63</v>
      </c>
      <c r="CO93" s="3">
        <v>1479.07</v>
      </c>
      <c r="CP93" s="3">
        <v>33.61</v>
      </c>
      <c r="CQ93" s="3">
        <v>2074.23</v>
      </c>
      <c r="CR93" s="3">
        <v>41.99</v>
      </c>
      <c r="CS93" s="3">
        <v>3180.77</v>
      </c>
      <c r="CT93" s="3">
        <v>51.19</v>
      </c>
      <c r="CU93" s="3">
        <v>5262.63</v>
      </c>
      <c r="CV93" s="3">
        <v>66.12</v>
      </c>
      <c r="CW93" s="3">
        <v>8434.1200000000008</v>
      </c>
      <c r="CX93" s="3">
        <v>80.22</v>
      </c>
      <c r="CY93" s="3">
        <v>13512.2</v>
      </c>
      <c r="CZ93" s="3">
        <v>101.69</v>
      </c>
      <c r="DA93" s="3">
        <v>22023.05</v>
      </c>
      <c r="DB93" s="3">
        <v>135.11000000000001</v>
      </c>
      <c r="DC93" s="3">
        <v>34790.21</v>
      </c>
      <c r="DD93" s="3">
        <v>167.47</v>
      </c>
      <c r="DE93" s="3">
        <v>53030.81</v>
      </c>
      <c r="DF93" s="3">
        <v>245.2</v>
      </c>
      <c r="DG93" s="3">
        <v>112040.1</v>
      </c>
      <c r="DH93" s="3">
        <v>341.86</v>
      </c>
      <c r="DI93" s="3">
        <v>206318.02</v>
      </c>
      <c r="DJ93" s="3">
        <v>703.41</v>
      </c>
      <c r="DK93" s="3">
        <v>954359.15</v>
      </c>
      <c r="DL93" s="3">
        <v>1253.69</v>
      </c>
      <c r="DM93" s="3">
        <v>2554741.87</v>
      </c>
      <c r="DN93" s="3">
        <v>4803.05</v>
      </c>
      <c r="DO93" s="3">
        <v>34710192.810000002</v>
      </c>
      <c r="DP93" s="2">
        <f t="shared" si="90"/>
        <v>11640903.5075</v>
      </c>
      <c r="DQ93" s="5">
        <f t="shared" si="91"/>
        <v>3888.6670093868324</v>
      </c>
      <c r="DR93" s="5">
        <f t="shared" si="92"/>
        <v>5717.4329906131679</v>
      </c>
      <c r="EH93" s="3">
        <v>0.82936409</v>
      </c>
      <c r="EI93" s="3">
        <v>0.90944859</v>
      </c>
      <c r="EJ93" s="3">
        <v>0.92290517999999999</v>
      </c>
      <c r="EK93" s="3">
        <v>0.92699834999999997</v>
      </c>
      <c r="EL93" s="3">
        <v>0.92970169000000003</v>
      </c>
      <c r="EM93" s="3">
        <v>0.93437641999999999</v>
      </c>
      <c r="EN93" s="3">
        <v>0.93742175999999999</v>
      </c>
      <c r="EO93" s="3">
        <v>0.9425481</v>
      </c>
      <c r="EP93" s="3">
        <v>0.94567349999999994</v>
      </c>
      <c r="EQ93" s="3">
        <v>0.94852966999999999</v>
      </c>
      <c r="ER93" s="3">
        <v>0.95178436</v>
      </c>
      <c r="ES93" s="3">
        <v>0.95465507999999999</v>
      </c>
      <c r="ET93" s="3">
        <v>0.95782887999999999</v>
      </c>
      <c r="EU93" s="3">
        <v>0.96034580999999997</v>
      </c>
      <c r="EV93" s="3">
        <v>0.96446874999999999</v>
      </c>
      <c r="EW93" s="3">
        <v>0.96735877999999997</v>
      </c>
      <c r="EX93" s="3">
        <v>0.97104800999999996</v>
      </c>
      <c r="FG93" s="3">
        <v>100</v>
      </c>
      <c r="FH93" s="3">
        <v>100</v>
      </c>
      <c r="FI93" s="3">
        <v>100</v>
      </c>
      <c r="FJ93" s="3">
        <v>100</v>
      </c>
      <c r="FK93" s="3">
        <v>100</v>
      </c>
      <c r="FL93" s="3">
        <v>100</v>
      </c>
      <c r="FM93" s="3">
        <v>100</v>
      </c>
      <c r="FN93" s="3">
        <v>100</v>
      </c>
      <c r="FO93" s="3">
        <v>100</v>
      </c>
      <c r="FP93" s="3">
        <v>100</v>
      </c>
      <c r="FQ93" s="3">
        <v>100</v>
      </c>
      <c r="FR93" s="3">
        <v>100</v>
      </c>
      <c r="FS93" s="3">
        <v>100</v>
      </c>
      <c r="FT93" s="3">
        <v>100</v>
      </c>
      <c r="FU93" s="3">
        <v>100</v>
      </c>
      <c r="FV93" s="3">
        <v>100</v>
      </c>
      <c r="FW93" s="3">
        <v>100</v>
      </c>
      <c r="GF93" s="3">
        <v>2055065.76</v>
      </c>
      <c r="GG93" s="3">
        <v>1813881.94</v>
      </c>
      <c r="GH93" s="3">
        <v>1630315.53</v>
      </c>
      <c r="GI93" s="3">
        <v>1578472.09</v>
      </c>
      <c r="GJ93" s="3">
        <v>1517770.61</v>
      </c>
      <c r="GK93" s="3">
        <v>1447342.24</v>
      </c>
      <c r="GL93" s="3">
        <v>1366407.23</v>
      </c>
      <c r="GM93" s="3">
        <v>1276269.58</v>
      </c>
      <c r="GN93" s="3">
        <v>1173381.44</v>
      </c>
      <c r="GO93" s="3">
        <v>1050509.69</v>
      </c>
      <c r="GP93" s="3">
        <v>907469.43</v>
      </c>
      <c r="GQ93" s="3">
        <v>750340.95</v>
      </c>
      <c r="GR93" s="3">
        <v>588254.17000000004</v>
      </c>
      <c r="GS93" s="3">
        <v>421507.91</v>
      </c>
      <c r="GT93" s="3">
        <v>255332.91</v>
      </c>
      <c r="GU93" s="3">
        <v>108590.2</v>
      </c>
      <c r="GV93" s="3">
        <v>12629.57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2">
        <v>0</v>
      </c>
      <c r="HN93" s="5">
        <v>0</v>
      </c>
      <c r="HO93" s="5"/>
      <c r="HP93" s="3">
        <v>52.283577360000002</v>
      </c>
      <c r="HQ93" s="7">
        <v>2733.578274</v>
      </c>
      <c r="HR93" s="7"/>
      <c r="HS93" s="7"/>
      <c r="HT93" s="7"/>
      <c r="HU93" s="7"/>
      <c r="HV93" s="7">
        <v>6.0185185185185194E-5</v>
      </c>
      <c r="HW93" s="7">
        <v>6.0185185185185194E-5</v>
      </c>
      <c r="HX93" s="7">
        <v>6.0185185185185194E-5</v>
      </c>
      <c r="HY93" s="7">
        <v>6.0185185185185194E-5</v>
      </c>
      <c r="HZ93" s="7">
        <v>6.0185185185185194E-5</v>
      </c>
      <c r="IA93" s="7">
        <v>6.0185185185185194E-5</v>
      </c>
      <c r="IB93" s="7">
        <v>6.0185185185185194E-5</v>
      </c>
      <c r="IC93" s="3">
        <v>6.0185185185185194E-5</v>
      </c>
      <c r="ID93" s="3">
        <v>6.0185185185185194E-5</v>
      </c>
    </row>
    <row r="94" spans="1:238" s="8" customFormat="1" thickBot="1">
      <c r="A94" s="8">
        <v>50</v>
      </c>
      <c r="B94" s="8">
        <v>485642.89</v>
      </c>
      <c r="C94" s="8">
        <v>235850094611</v>
      </c>
      <c r="D94" s="4">
        <f t="shared" si="79"/>
        <v>1078003.4478759766</v>
      </c>
      <c r="E94" s="4">
        <f t="shared" si="70"/>
        <v>0.97128577999999999</v>
      </c>
      <c r="F94" s="2">
        <f t="shared" si="80"/>
        <v>485364.6337877778</v>
      </c>
      <c r="G94" s="2">
        <f t="shared" si="81"/>
        <v>485921.14621222223</v>
      </c>
      <c r="H94" s="4">
        <f t="shared" si="82"/>
        <v>0.97072926757555555</v>
      </c>
      <c r="I94" s="4">
        <f t="shared" si="83"/>
        <v>0.97184229242444442</v>
      </c>
      <c r="K94" s="8">
        <v>10000</v>
      </c>
      <c r="L94" s="8">
        <v>100000000</v>
      </c>
      <c r="N94" s="8">
        <v>0</v>
      </c>
      <c r="O94" s="8">
        <v>0</v>
      </c>
      <c r="P94" s="8">
        <v>0</v>
      </c>
      <c r="Q94" s="8">
        <v>0</v>
      </c>
      <c r="R94" s="4">
        <f t="shared" si="84"/>
        <v>0</v>
      </c>
      <c r="S94" s="4">
        <f t="shared" si="85"/>
        <v>0</v>
      </c>
      <c r="T94" s="2">
        <f t="shared" si="86"/>
        <v>0</v>
      </c>
      <c r="U94" s="2">
        <f t="shared" si="87"/>
        <v>0</v>
      </c>
      <c r="V94" s="2">
        <f t="shared" si="88"/>
        <v>0</v>
      </c>
      <c r="W94" s="2">
        <f t="shared" si="89"/>
        <v>0.97138577999999998</v>
      </c>
      <c r="X94" s="8">
        <v>0</v>
      </c>
      <c r="Y94" s="8">
        <v>14307.11</v>
      </c>
      <c r="Z94" s="8">
        <v>0</v>
      </c>
      <c r="AA94" s="8">
        <v>0</v>
      </c>
      <c r="AB94" s="4"/>
      <c r="AC94" s="6"/>
      <c r="AD94" s="6"/>
      <c r="AF94" s="8">
        <v>1.4460269800000001</v>
      </c>
      <c r="AG94" s="9">
        <v>6.7129629629629625E-4</v>
      </c>
      <c r="AH94" s="8">
        <v>1</v>
      </c>
      <c r="AI94" s="8">
        <v>1</v>
      </c>
      <c r="AJ94" s="8">
        <v>1.01</v>
      </c>
      <c r="AK94" s="8">
        <v>1.03</v>
      </c>
      <c r="AL94" s="8">
        <v>1.18</v>
      </c>
      <c r="AM94" s="8">
        <v>1.6</v>
      </c>
      <c r="AN94" s="8">
        <v>1.25</v>
      </c>
      <c r="AO94" s="8">
        <v>1.85</v>
      </c>
      <c r="AP94" s="8">
        <v>1.33</v>
      </c>
      <c r="AQ94" s="8">
        <v>2.23</v>
      </c>
      <c r="AR94" s="8">
        <v>1.45</v>
      </c>
      <c r="AS94" s="8">
        <v>2.73</v>
      </c>
      <c r="AT94" s="8">
        <v>1.54</v>
      </c>
      <c r="AU94" s="8">
        <v>3.06</v>
      </c>
      <c r="AV94" s="8">
        <v>1.85</v>
      </c>
      <c r="AW94" s="8">
        <v>4.95</v>
      </c>
      <c r="AX94" s="8">
        <v>2.08</v>
      </c>
      <c r="AY94" s="8">
        <v>6.7</v>
      </c>
      <c r="AZ94" s="8">
        <v>2.59</v>
      </c>
      <c r="BA94" s="8">
        <v>10.63</v>
      </c>
      <c r="BB94" s="8">
        <v>3.1</v>
      </c>
      <c r="BC94" s="8">
        <v>14.72</v>
      </c>
      <c r="BD94" s="8">
        <v>4.03</v>
      </c>
      <c r="BE94" s="8">
        <v>26.13</v>
      </c>
      <c r="BF94" s="8">
        <v>4.9000000000000004</v>
      </c>
      <c r="BG94" s="8">
        <v>36.5</v>
      </c>
      <c r="BH94" s="8">
        <v>7.22</v>
      </c>
      <c r="BI94" s="8">
        <v>89.82</v>
      </c>
      <c r="BJ94" s="8">
        <v>12.23</v>
      </c>
      <c r="BK94" s="8">
        <v>231.41</v>
      </c>
      <c r="BL94" s="8">
        <v>25.91</v>
      </c>
      <c r="BM94" s="8">
        <v>1042.83</v>
      </c>
      <c r="BN94" s="8">
        <v>104.63</v>
      </c>
      <c r="BO94" s="8">
        <v>17935.11</v>
      </c>
      <c r="CH94" s="8">
        <v>2.74</v>
      </c>
      <c r="CI94" s="8">
        <v>11.96</v>
      </c>
      <c r="CJ94" s="8">
        <v>14.11</v>
      </c>
      <c r="CK94" s="8">
        <v>345.99</v>
      </c>
      <c r="CL94" s="8">
        <v>28.71</v>
      </c>
      <c r="CM94" s="8">
        <v>1509.43</v>
      </c>
      <c r="CN94" s="8">
        <v>34.35</v>
      </c>
      <c r="CO94" s="8">
        <v>2081.0700000000002</v>
      </c>
      <c r="CP94" s="8">
        <v>39.31</v>
      </c>
      <c r="CQ94" s="8">
        <v>2984.41</v>
      </c>
      <c r="CR94" s="8">
        <v>45.66</v>
      </c>
      <c r="CS94" s="8">
        <v>3961.16</v>
      </c>
      <c r="CT94" s="8">
        <v>51.73</v>
      </c>
      <c r="CU94" s="8">
        <v>4753.51</v>
      </c>
      <c r="CV94" s="8">
        <v>67.14</v>
      </c>
      <c r="CW94" s="8">
        <v>8661.42</v>
      </c>
      <c r="CX94" s="8">
        <v>79.069999999999993</v>
      </c>
      <c r="CY94" s="8">
        <v>12461.03</v>
      </c>
      <c r="CZ94" s="8">
        <v>103.68</v>
      </c>
      <c r="DA94" s="8">
        <v>20569.72</v>
      </c>
      <c r="DB94" s="8">
        <v>130.71</v>
      </c>
      <c r="DC94" s="8">
        <v>29865.89</v>
      </c>
      <c r="DD94" s="8">
        <v>177.03</v>
      </c>
      <c r="DE94" s="8">
        <v>55990.91</v>
      </c>
      <c r="DF94" s="8">
        <v>221.96</v>
      </c>
      <c r="DG94" s="8">
        <v>80535.460000000006</v>
      </c>
      <c r="DH94" s="8">
        <v>336.27</v>
      </c>
      <c r="DI94" s="8">
        <v>206406.93</v>
      </c>
      <c r="DJ94" s="8">
        <v>587.6</v>
      </c>
      <c r="DK94" s="8">
        <v>549530.12</v>
      </c>
      <c r="DL94" s="8">
        <v>1269.56</v>
      </c>
      <c r="DM94" s="8">
        <v>2539553.16</v>
      </c>
      <c r="DN94" s="8">
        <v>5206.26</v>
      </c>
      <c r="DO94" s="8">
        <v>44579357.280000001</v>
      </c>
      <c r="DP94" s="4">
        <f t="shared" si="90"/>
        <v>17474214.092399999</v>
      </c>
      <c r="DQ94" s="5">
        <f t="shared" si="91"/>
        <v>4085.9618463942124</v>
      </c>
      <c r="DR94" s="5">
        <f t="shared" si="92"/>
        <v>6326.558153605788</v>
      </c>
      <c r="EH94" s="8">
        <v>0.82766687999999999</v>
      </c>
      <c r="EI94" s="8">
        <v>0.90390263999999998</v>
      </c>
      <c r="EJ94" s="8">
        <v>0.92103972999999995</v>
      </c>
      <c r="EK94" s="8">
        <v>0.92724496999999995</v>
      </c>
      <c r="EL94" s="8">
        <v>0.93036103999999997</v>
      </c>
      <c r="EM94" s="8">
        <v>0.93352491999999998</v>
      </c>
      <c r="EN94" s="8">
        <v>0.93803753999999995</v>
      </c>
      <c r="EO94" s="8">
        <v>0.94217640999999996</v>
      </c>
      <c r="EP94" s="8">
        <v>0.94520015999999996</v>
      </c>
      <c r="EQ94" s="8">
        <v>0.94804239000000001</v>
      </c>
      <c r="ER94" s="8">
        <v>0.95119209999999998</v>
      </c>
      <c r="ES94" s="8">
        <v>0.95455875000000001</v>
      </c>
      <c r="ET94" s="8">
        <v>0.95744041999999996</v>
      </c>
      <c r="EU94" s="8">
        <v>0.96033177999999997</v>
      </c>
      <c r="EV94" s="8">
        <v>0.96388490999999998</v>
      </c>
      <c r="EW94" s="8">
        <v>0.96767413999999996</v>
      </c>
      <c r="EX94" s="8">
        <v>0.97092254</v>
      </c>
      <c r="FG94" s="8">
        <v>100</v>
      </c>
      <c r="FH94" s="8">
        <v>100</v>
      </c>
      <c r="FI94" s="8">
        <v>100</v>
      </c>
      <c r="FJ94" s="8">
        <v>100</v>
      </c>
      <c r="FK94" s="8">
        <v>100</v>
      </c>
      <c r="FL94" s="8">
        <v>100</v>
      </c>
      <c r="FM94" s="8">
        <v>100</v>
      </c>
      <c r="FN94" s="8">
        <v>100</v>
      </c>
      <c r="FO94" s="8">
        <v>100</v>
      </c>
      <c r="FP94" s="8">
        <v>100</v>
      </c>
      <c r="FQ94" s="8">
        <v>100</v>
      </c>
      <c r="FR94" s="8">
        <v>100</v>
      </c>
      <c r="FS94" s="8">
        <v>100</v>
      </c>
      <c r="FT94" s="8">
        <v>100</v>
      </c>
      <c r="FU94" s="8">
        <v>100</v>
      </c>
      <c r="FV94" s="8">
        <v>100</v>
      </c>
      <c r="FW94" s="8">
        <v>100</v>
      </c>
      <c r="GF94" s="8">
        <v>2522572.2799999998</v>
      </c>
      <c r="GG94" s="8">
        <v>2248752.2599999998</v>
      </c>
      <c r="GH94" s="8">
        <v>2038685.69</v>
      </c>
      <c r="GI94" s="8">
        <v>1978528.74</v>
      </c>
      <c r="GJ94" s="8">
        <v>1907514.26</v>
      </c>
      <c r="GK94" s="8">
        <v>1824275.76</v>
      </c>
      <c r="GL94" s="8">
        <v>1728037.62</v>
      </c>
      <c r="GM94" s="8">
        <v>1619921.45</v>
      </c>
      <c r="GN94" s="8">
        <v>1494921.67</v>
      </c>
      <c r="GO94" s="8">
        <v>1344064.94</v>
      </c>
      <c r="GP94" s="8">
        <v>1166581.06</v>
      </c>
      <c r="GQ94" s="8">
        <v>969905.06</v>
      </c>
      <c r="GR94" s="8">
        <v>764239.82</v>
      </c>
      <c r="GS94" s="8">
        <v>549737.80000000005</v>
      </c>
      <c r="GT94" s="8">
        <v>334512.34000000003</v>
      </c>
      <c r="GU94" s="8">
        <v>142912.23000000001</v>
      </c>
      <c r="GV94" s="8">
        <v>16568.37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4">
        <v>0</v>
      </c>
      <c r="HN94" s="6">
        <v>0</v>
      </c>
      <c r="HO94" s="6"/>
      <c r="HP94" s="8">
        <v>58.100013670000003</v>
      </c>
      <c r="HQ94" s="9">
        <v>3375.6193189999999</v>
      </c>
      <c r="HR94" s="9"/>
      <c r="HS94" s="9"/>
      <c r="HT94" s="9"/>
      <c r="HU94" s="9"/>
      <c r="HV94" s="9">
        <v>6.712962962962963E-5</v>
      </c>
      <c r="HW94" s="9">
        <v>6.712962962962963E-5</v>
      </c>
      <c r="HX94" s="9">
        <v>6.712962962962963E-5</v>
      </c>
      <c r="HY94" s="9">
        <v>6.712962962962963E-5</v>
      </c>
      <c r="HZ94" s="9">
        <v>6.712962962962963E-5</v>
      </c>
      <c r="IA94" s="9">
        <v>6.712962962962963E-5</v>
      </c>
      <c r="IB94" s="9">
        <v>6.712962962962963E-5</v>
      </c>
      <c r="IC94" s="8">
        <v>6.712962962962963E-5</v>
      </c>
      <c r="ID94" s="8">
        <v>6.712962962962963E-5</v>
      </c>
    </row>
    <row r="95" spans="1:238" thickBot="1">
      <c r="A95" s="3">
        <v>55</v>
      </c>
      <c r="B95" s="3">
        <v>534757.99</v>
      </c>
      <c r="C95" s="3">
        <v>285967256680</v>
      </c>
      <c r="D95" s="2">
        <f t="shared" si="79"/>
        <v>1148811.1599121094</v>
      </c>
      <c r="E95" s="2">
        <f t="shared" si="70"/>
        <v>0.9722872545454545</v>
      </c>
      <c r="F95" s="2">
        <f t="shared" si="80"/>
        <v>534470.7406087917</v>
      </c>
      <c r="G95" s="2">
        <f t="shared" si="81"/>
        <v>535045.23939120828</v>
      </c>
      <c r="H95" s="2">
        <f t="shared" si="82"/>
        <v>0.97176498292507585</v>
      </c>
      <c r="I95" s="2">
        <f t="shared" si="83"/>
        <v>0.97280952616583327</v>
      </c>
      <c r="K95" s="3">
        <v>10000</v>
      </c>
      <c r="L95" s="3">
        <v>100000000</v>
      </c>
      <c r="N95" s="3">
        <v>0</v>
      </c>
      <c r="O95" s="3">
        <v>0</v>
      </c>
      <c r="P95" s="3">
        <v>0</v>
      </c>
      <c r="Q95" s="3">
        <v>0</v>
      </c>
      <c r="R95" s="2">
        <f t="shared" si="84"/>
        <v>0</v>
      </c>
      <c r="S95" s="2">
        <f t="shared" si="85"/>
        <v>0</v>
      </c>
      <c r="T95" s="2">
        <f t="shared" si="86"/>
        <v>0</v>
      </c>
      <c r="U95" s="2">
        <f t="shared" si="87"/>
        <v>0</v>
      </c>
      <c r="V95" s="2">
        <f t="shared" si="88"/>
        <v>0</v>
      </c>
      <c r="W95" s="2">
        <f t="shared" si="89"/>
        <v>0.97238725454545449</v>
      </c>
      <c r="X95" s="3">
        <v>0</v>
      </c>
      <c r="Y95" s="3">
        <v>15187.01</v>
      </c>
      <c r="Z95" s="3">
        <v>0</v>
      </c>
      <c r="AA95" s="3">
        <v>0</v>
      </c>
      <c r="AB95" s="2"/>
      <c r="AC95" s="5"/>
      <c r="AD95" s="5"/>
      <c r="AF95" s="3">
        <v>1.39066636</v>
      </c>
      <c r="AG95" s="7">
        <v>7.349537037037037E-4</v>
      </c>
      <c r="AH95" s="3">
        <v>1</v>
      </c>
      <c r="AI95" s="3">
        <v>1</v>
      </c>
      <c r="AJ95" s="3">
        <v>1.01</v>
      </c>
      <c r="AK95" s="3">
        <v>1.03</v>
      </c>
      <c r="AL95" s="3">
        <v>1.1100000000000001</v>
      </c>
      <c r="AM95" s="3">
        <v>1.35</v>
      </c>
      <c r="AN95" s="3">
        <v>1.1399999999999999</v>
      </c>
      <c r="AO95" s="3">
        <v>1.5</v>
      </c>
      <c r="AP95" s="3">
        <v>1.24</v>
      </c>
      <c r="AQ95" s="3">
        <v>1.88</v>
      </c>
      <c r="AR95" s="3">
        <v>1.36</v>
      </c>
      <c r="AS95" s="3">
        <v>2.36</v>
      </c>
      <c r="AT95" s="3">
        <v>1.5</v>
      </c>
      <c r="AU95" s="3">
        <v>3.02</v>
      </c>
      <c r="AV95" s="3">
        <v>1.78</v>
      </c>
      <c r="AW95" s="3">
        <v>4.4800000000000004</v>
      </c>
      <c r="AX95" s="3">
        <v>1.95</v>
      </c>
      <c r="AY95" s="3">
        <v>5.35</v>
      </c>
      <c r="AZ95" s="3">
        <v>2.41</v>
      </c>
      <c r="BA95" s="3">
        <v>8.4700000000000006</v>
      </c>
      <c r="BB95" s="3">
        <v>2.94</v>
      </c>
      <c r="BC95" s="3">
        <v>14.94</v>
      </c>
      <c r="BD95" s="3">
        <v>3.68</v>
      </c>
      <c r="BE95" s="3">
        <v>23.66</v>
      </c>
      <c r="BF95" s="3">
        <v>5</v>
      </c>
      <c r="BG95" s="3">
        <v>46.04</v>
      </c>
      <c r="BH95" s="3">
        <v>7.25</v>
      </c>
      <c r="BI95" s="3">
        <v>95.83</v>
      </c>
      <c r="BJ95" s="3">
        <v>11.6</v>
      </c>
      <c r="BK95" s="3">
        <v>248.74</v>
      </c>
      <c r="BL95" s="3">
        <v>24.38</v>
      </c>
      <c r="BM95" s="3">
        <v>968.1</v>
      </c>
      <c r="BN95" s="3">
        <v>103.21</v>
      </c>
      <c r="BO95" s="3">
        <v>17319.61</v>
      </c>
      <c r="CH95" s="3">
        <v>2.85</v>
      </c>
      <c r="CI95" s="3">
        <v>13.71</v>
      </c>
      <c r="CJ95" s="3">
        <v>11.93</v>
      </c>
      <c r="CK95" s="3">
        <v>322.31</v>
      </c>
      <c r="CL95" s="3">
        <v>24.73</v>
      </c>
      <c r="CM95" s="3">
        <v>1275.3900000000001</v>
      </c>
      <c r="CN95" s="3">
        <v>26.9</v>
      </c>
      <c r="CO95" s="3">
        <v>1589.76</v>
      </c>
      <c r="CP95" s="3">
        <v>33.619999999999997</v>
      </c>
      <c r="CQ95" s="3">
        <v>2468.7600000000002</v>
      </c>
      <c r="CR95" s="3">
        <v>41.67</v>
      </c>
      <c r="CS95" s="3">
        <v>3494.85</v>
      </c>
      <c r="CT95" s="3">
        <v>50.53</v>
      </c>
      <c r="CU95" s="3">
        <v>5117.87</v>
      </c>
      <c r="CV95" s="3">
        <v>66.19</v>
      </c>
      <c r="CW95" s="3">
        <v>8398.09</v>
      </c>
      <c r="CX95" s="3">
        <v>76.48</v>
      </c>
      <c r="CY95" s="3">
        <v>10503.74</v>
      </c>
      <c r="CZ95" s="3">
        <v>101.66</v>
      </c>
      <c r="DA95" s="3">
        <v>18017.240000000002</v>
      </c>
      <c r="DB95" s="3">
        <v>131.16</v>
      </c>
      <c r="DC95" s="3">
        <v>36070.9</v>
      </c>
      <c r="DD95" s="3">
        <v>174.08</v>
      </c>
      <c r="DE95" s="3">
        <v>60913.72</v>
      </c>
      <c r="DF95" s="3">
        <v>248</v>
      </c>
      <c r="DG95" s="3">
        <v>126457.48</v>
      </c>
      <c r="DH95" s="3">
        <v>372.77</v>
      </c>
      <c r="DI95" s="3">
        <v>271234.81</v>
      </c>
      <c r="DJ95" s="3">
        <v>610.88</v>
      </c>
      <c r="DK95" s="3">
        <v>719645.88</v>
      </c>
      <c r="DL95" s="3">
        <v>1314.27</v>
      </c>
      <c r="DM95" s="3">
        <v>2859538.53</v>
      </c>
      <c r="DN95" s="3">
        <v>5649.43</v>
      </c>
      <c r="DO95" s="3">
        <v>52089424.130000003</v>
      </c>
      <c r="DP95" s="2">
        <f t="shared" si="90"/>
        <v>20173364.805099998</v>
      </c>
      <c r="DQ95" s="5">
        <f t="shared" si="91"/>
        <v>4445.7141889542609</v>
      </c>
      <c r="DR95" s="5">
        <f t="shared" si="92"/>
        <v>6853.1458110457397</v>
      </c>
      <c r="EH95" s="3">
        <v>0.83968310000000002</v>
      </c>
      <c r="EI95" s="3">
        <v>0.90462074999999997</v>
      </c>
      <c r="EJ95" s="3">
        <v>0.92425089000000005</v>
      </c>
      <c r="EK95" s="3">
        <v>0.92525354999999998</v>
      </c>
      <c r="EL95" s="3">
        <v>0.92929929</v>
      </c>
      <c r="EM95" s="3">
        <v>0.93333595000000003</v>
      </c>
      <c r="EN95" s="3">
        <v>0.93611878000000004</v>
      </c>
      <c r="EO95" s="3">
        <v>0.94094122000000002</v>
      </c>
      <c r="EP95" s="3">
        <v>0.94416493000000001</v>
      </c>
      <c r="EQ95" s="3">
        <v>0.94792246999999996</v>
      </c>
      <c r="ER95" s="3">
        <v>0.95099447999999998</v>
      </c>
      <c r="ES95" s="3">
        <v>0.95366421999999995</v>
      </c>
      <c r="ET95" s="3">
        <v>0.95771141999999998</v>
      </c>
      <c r="EU95" s="3">
        <v>0.96097224999999997</v>
      </c>
      <c r="EV95" s="3">
        <v>0.96390445000000002</v>
      </c>
      <c r="EW95" s="3">
        <v>0.96722185999999999</v>
      </c>
      <c r="EX95" s="3">
        <v>0.97097091000000002</v>
      </c>
      <c r="FG95" s="3">
        <v>100</v>
      </c>
      <c r="FH95" s="3">
        <v>100</v>
      </c>
      <c r="FI95" s="3">
        <v>100</v>
      </c>
      <c r="FJ95" s="3">
        <v>100</v>
      </c>
      <c r="FK95" s="3">
        <v>100</v>
      </c>
      <c r="FL95" s="3">
        <v>100</v>
      </c>
      <c r="FM95" s="3">
        <v>100</v>
      </c>
      <c r="FN95" s="3">
        <v>100</v>
      </c>
      <c r="FO95" s="3">
        <v>100</v>
      </c>
      <c r="FP95" s="3">
        <v>100</v>
      </c>
      <c r="FQ95" s="3">
        <v>100</v>
      </c>
      <c r="FR95" s="3">
        <v>100</v>
      </c>
      <c r="FS95" s="3">
        <v>100</v>
      </c>
      <c r="FT95" s="3">
        <v>100</v>
      </c>
      <c r="FU95" s="3">
        <v>100</v>
      </c>
      <c r="FV95" s="3">
        <v>100</v>
      </c>
      <c r="FW95" s="3">
        <v>100</v>
      </c>
      <c r="GF95" s="3">
        <v>3038366.49</v>
      </c>
      <c r="GG95" s="3">
        <v>2731185.98</v>
      </c>
      <c r="GH95" s="3">
        <v>2494584.62</v>
      </c>
      <c r="GI95" s="3">
        <v>2425985.4700000002</v>
      </c>
      <c r="GJ95" s="3">
        <v>2344487.14</v>
      </c>
      <c r="GK95" s="3">
        <v>2248191.63</v>
      </c>
      <c r="GL95" s="3">
        <v>2135821.86</v>
      </c>
      <c r="GM95" s="3">
        <v>2008387.42</v>
      </c>
      <c r="GN95" s="3">
        <v>1859422</v>
      </c>
      <c r="GO95" s="3">
        <v>1677497.67</v>
      </c>
      <c r="GP95" s="3">
        <v>1461623.59</v>
      </c>
      <c r="GQ95" s="3">
        <v>1220406.52</v>
      </c>
      <c r="GR95" s="3">
        <v>965338.78</v>
      </c>
      <c r="GS95" s="3">
        <v>697812.57</v>
      </c>
      <c r="GT95" s="3">
        <v>427180.38</v>
      </c>
      <c r="GU95" s="3">
        <v>183359.19</v>
      </c>
      <c r="GV95" s="3">
        <v>21527.29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2">
        <v>0</v>
      </c>
      <c r="HN95" s="5">
        <v>0</v>
      </c>
      <c r="HO95" s="5"/>
      <c r="HP95" s="3">
        <v>63.693068529999998</v>
      </c>
      <c r="HQ95" s="7">
        <v>4056.8169929999999</v>
      </c>
      <c r="HR95" s="7"/>
      <c r="HS95" s="7"/>
      <c r="HT95" s="7"/>
      <c r="HU95" s="7"/>
      <c r="HV95" s="7">
        <v>7.4074074074074073E-5</v>
      </c>
      <c r="HW95" s="7">
        <v>7.4074074074074073E-5</v>
      </c>
      <c r="HX95" s="7">
        <v>7.4074074074074073E-5</v>
      </c>
      <c r="HY95" s="7">
        <v>7.4074074074074073E-5</v>
      </c>
      <c r="HZ95" s="7">
        <v>7.4074074074074073E-5</v>
      </c>
      <c r="IA95" s="7">
        <v>7.4074074074074073E-5</v>
      </c>
      <c r="IB95" s="7">
        <v>7.4074074074074073E-5</v>
      </c>
      <c r="IC95" s="3">
        <v>7.2916666666666673E-5</v>
      </c>
      <c r="ID95" s="3">
        <v>7.2916666666666673E-5</v>
      </c>
    </row>
    <row r="96" spans="1:238" thickBot="1">
      <c r="A96" s="3">
        <v>60</v>
      </c>
      <c r="B96" s="3">
        <v>584028.72</v>
      </c>
      <c r="C96" s="3">
        <v>341090520718</v>
      </c>
      <c r="D96" s="2">
        <f t="shared" si="79"/>
        <v>974933.16162109375</v>
      </c>
      <c r="E96" s="2">
        <f t="shared" si="70"/>
        <v>0.97338119999999995</v>
      </c>
      <c r="F96" s="2">
        <f t="shared" si="80"/>
        <v>583764.10027397738</v>
      </c>
      <c r="G96" s="2">
        <f t="shared" si="81"/>
        <v>584293.33972602256</v>
      </c>
      <c r="H96" s="2">
        <f t="shared" si="82"/>
        <v>0.97294016712329567</v>
      </c>
      <c r="I96" s="2">
        <f t="shared" si="83"/>
        <v>0.97382223287670422</v>
      </c>
      <c r="K96" s="3">
        <v>10000</v>
      </c>
      <c r="L96" s="3">
        <v>100000000</v>
      </c>
      <c r="N96" s="3">
        <v>0</v>
      </c>
      <c r="O96" s="3">
        <v>0</v>
      </c>
      <c r="P96" s="3">
        <v>0</v>
      </c>
      <c r="Q96" s="3">
        <v>0</v>
      </c>
      <c r="R96" s="2">
        <f t="shared" si="84"/>
        <v>0</v>
      </c>
      <c r="S96" s="2">
        <f t="shared" si="85"/>
        <v>0</v>
      </c>
      <c r="T96" s="2">
        <f t="shared" si="86"/>
        <v>0</v>
      </c>
      <c r="U96" s="2">
        <f t="shared" si="87"/>
        <v>0</v>
      </c>
      <c r="V96" s="2">
        <f t="shared" si="88"/>
        <v>0</v>
      </c>
      <c r="W96" s="2">
        <f t="shared" si="89"/>
        <v>0.97348120000000005</v>
      </c>
      <c r="X96" s="3">
        <v>0</v>
      </c>
      <c r="Y96" s="3">
        <v>15911.28</v>
      </c>
      <c r="Z96" s="3">
        <v>0</v>
      </c>
      <c r="AA96" s="3">
        <v>0</v>
      </c>
      <c r="AB96" s="2"/>
      <c r="AC96" s="5"/>
      <c r="AD96" s="5"/>
      <c r="AF96" s="3">
        <v>1.3374546</v>
      </c>
      <c r="AG96" s="7">
        <v>8.0208333333333336E-4</v>
      </c>
      <c r="AH96" s="3">
        <v>1</v>
      </c>
      <c r="AI96" s="3">
        <v>1</v>
      </c>
      <c r="AJ96" s="3">
        <v>1.01</v>
      </c>
      <c r="AK96" s="3">
        <v>1.03</v>
      </c>
      <c r="AL96" s="3">
        <v>1.1299999999999999</v>
      </c>
      <c r="AM96" s="3">
        <v>1.41</v>
      </c>
      <c r="AN96" s="3">
        <v>1.1499999999999999</v>
      </c>
      <c r="AO96" s="3">
        <v>1.47</v>
      </c>
      <c r="AP96" s="3">
        <v>1.26</v>
      </c>
      <c r="AQ96" s="3">
        <v>1.9</v>
      </c>
      <c r="AR96" s="3">
        <v>1.38</v>
      </c>
      <c r="AS96" s="3">
        <v>2.2999999999999998</v>
      </c>
      <c r="AT96" s="3">
        <v>1.52</v>
      </c>
      <c r="AU96" s="3">
        <v>2.92</v>
      </c>
      <c r="AV96" s="3">
        <v>1.64</v>
      </c>
      <c r="AW96" s="3">
        <v>3.52</v>
      </c>
      <c r="AX96" s="3">
        <v>1.85</v>
      </c>
      <c r="AY96" s="3">
        <v>4.49</v>
      </c>
      <c r="AZ96" s="3">
        <v>2.0499999999999998</v>
      </c>
      <c r="BA96" s="3">
        <v>5.55</v>
      </c>
      <c r="BB96" s="3">
        <v>2.5</v>
      </c>
      <c r="BC96" s="3">
        <v>9.08</v>
      </c>
      <c r="BD96" s="3">
        <v>3.16</v>
      </c>
      <c r="BE96" s="3">
        <v>15.04</v>
      </c>
      <c r="BF96" s="3">
        <v>4.4800000000000004</v>
      </c>
      <c r="BG96" s="3">
        <v>33.020000000000003</v>
      </c>
      <c r="BH96" s="3">
        <v>6.54</v>
      </c>
      <c r="BI96" s="3">
        <v>71.739999999999995</v>
      </c>
      <c r="BJ96" s="3">
        <v>10.9</v>
      </c>
      <c r="BK96" s="3">
        <v>209.08</v>
      </c>
      <c r="BL96" s="3">
        <v>21.13</v>
      </c>
      <c r="BM96" s="3">
        <v>802.97</v>
      </c>
      <c r="BN96" s="3">
        <v>97.27</v>
      </c>
      <c r="BO96" s="3">
        <v>14903.31</v>
      </c>
      <c r="CH96" s="3">
        <v>2.5499999999999998</v>
      </c>
      <c r="CI96" s="3">
        <v>10.59</v>
      </c>
      <c r="CJ96" s="3">
        <v>14.29</v>
      </c>
      <c r="CK96" s="3">
        <v>390.27</v>
      </c>
      <c r="CL96" s="3">
        <v>28.64</v>
      </c>
      <c r="CM96" s="3">
        <v>1629.16</v>
      </c>
      <c r="CN96" s="3">
        <v>31.39</v>
      </c>
      <c r="CO96" s="3">
        <v>1855.69</v>
      </c>
      <c r="CP96" s="3">
        <v>38.01</v>
      </c>
      <c r="CQ96" s="3">
        <v>2689.61</v>
      </c>
      <c r="CR96" s="3">
        <v>45.23</v>
      </c>
      <c r="CS96" s="3">
        <v>3477.83</v>
      </c>
      <c r="CT96" s="3">
        <v>54.36</v>
      </c>
      <c r="CU96" s="3">
        <v>5087.08</v>
      </c>
      <c r="CV96" s="3">
        <v>62.1</v>
      </c>
      <c r="CW96" s="3">
        <v>6884.9</v>
      </c>
      <c r="CX96" s="3">
        <v>75.319999999999993</v>
      </c>
      <c r="CY96" s="3">
        <v>9522.2000000000007</v>
      </c>
      <c r="CZ96" s="3">
        <v>87.34</v>
      </c>
      <c r="DA96" s="3">
        <v>12427.78</v>
      </c>
      <c r="DB96" s="3">
        <v>115.08</v>
      </c>
      <c r="DC96" s="3">
        <v>23809.360000000001</v>
      </c>
      <c r="DD96" s="3">
        <v>158.97</v>
      </c>
      <c r="DE96" s="3">
        <v>44027.11</v>
      </c>
      <c r="DF96" s="3">
        <v>236.63</v>
      </c>
      <c r="DG96" s="3">
        <v>103607.51</v>
      </c>
      <c r="DH96" s="3">
        <v>360.79</v>
      </c>
      <c r="DI96" s="3">
        <v>234303.37</v>
      </c>
      <c r="DJ96" s="3">
        <v>622.53</v>
      </c>
      <c r="DK96" s="3">
        <v>712723.53</v>
      </c>
      <c r="DL96" s="3">
        <v>1240.22</v>
      </c>
      <c r="DM96" s="3">
        <v>2821141.66</v>
      </c>
      <c r="DN96" s="3">
        <v>5810.89</v>
      </c>
      <c r="DO96" s="3">
        <v>53351191.609999999</v>
      </c>
      <c r="DP96" s="2">
        <f t="shared" si="90"/>
        <v>19584749.017899998</v>
      </c>
      <c r="DQ96" s="5">
        <f t="shared" si="91"/>
        <v>4624.8651210612616</v>
      </c>
      <c r="DR96" s="5">
        <f t="shared" si="92"/>
        <v>6996.9148789387391</v>
      </c>
      <c r="EH96" s="3">
        <v>0.82709666000000004</v>
      </c>
      <c r="EI96" s="3">
        <v>0.90423408000000005</v>
      </c>
      <c r="EJ96" s="3">
        <v>0.92127963000000002</v>
      </c>
      <c r="EK96" s="3">
        <v>0.92572971999999998</v>
      </c>
      <c r="EL96" s="3">
        <v>0.93033533000000002</v>
      </c>
      <c r="EM96" s="3">
        <v>0.93475726000000003</v>
      </c>
      <c r="EN96" s="3">
        <v>0.93800901000000003</v>
      </c>
      <c r="EO96" s="3">
        <v>0.94110618000000001</v>
      </c>
      <c r="EP96" s="3">
        <v>0.94451087</v>
      </c>
      <c r="EQ96" s="3">
        <v>0.94746087999999995</v>
      </c>
      <c r="ER96" s="3">
        <v>0.95110486999999999</v>
      </c>
      <c r="ES96" s="3">
        <v>0.95470924000000001</v>
      </c>
      <c r="ET96" s="3">
        <v>0.95855044</v>
      </c>
      <c r="EU96" s="3">
        <v>0.96162247999999995</v>
      </c>
      <c r="EV96" s="3">
        <v>0.96462212000000003</v>
      </c>
      <c r="EW96" s="3">
        <v>0.96772648000000006</v>
      </c>
      <c r="EX96" s="3">
        <v>0.97101877999999997</v>
      </c>
      <c r="FG96" s="3">
        <v>100</v>
      </c>
      <c r="FH96" s="3">
        <v>100</v>
      </c>
      <c r="FI96" s="3">
        <v>100</v>
      </c>
      <c r="FJ96" s="3">
        <v>100</v>
      </c>
      <c r="FK96" s="3">
        <v>100</v>
      </c>
      <c r="FL96" s="3">
        <v>100</v>
      </c>
      <c r="FM96" s="3">
        <v>100</v>
      </c>
      <c r="FN96" s="3">
        <v>100</v>
      </c>
      <c r="FO96" s="3">
        <v>100</v>
      </c>
      <c r="FP96" s="3">
        <v>100</v>
      </c>
      <c r="FQ96" s="3">
        <v>100</v>
      </c>
      <c r="FR96" s="3">
        <v>100</v>
      </c>
      <c r="FS96" s="3">
        <v>100</v>
      </c>
      <c r="FT96" s="3">
        <v>100</v>
      </c>
      <c r="FU96" s="3">
        <v>100</v>
      </c>
      <c r="FV96" s="3">
        <v>100</v>
      </c>
      <c r="FW96" s="3">
        <v>100</v>
      </c>
      <c r="GF96" s="3">
        <v>3602604.95</v>
      </c>
      <c r="GG96" s="3">
        <v>3260842.74</v>
      </c>
      <c r="GH96" s="3">
        <v>2997445.73</v>
      </c>
      <c r="GI96" s="3">
        <v>2920360.13</v>
      </c>
      <c r="GJ96" s="3">
        <v>2828197.13</v>
      </c>
      <c r="GK96" s="3">
        <v>2718574.76</v>
      </c>
      <c r="GL96" s="3">
        <v>2589689.7999999998</v>
      </c>
      <c r="GM96" s="3">
        <v>2442240.5499999998</v>
      </c>
      <c r="GN96" s="3">
        <v>2268290.0499999998</v>
      </c>
      <c r="GO96" s="3">
        <v>2053882.14</v>
      </c>
      <c r="GP96" s="3">
        <v>1797338.93</v>
      </c>
      <c r="GQ96" s="3">
        <v>1507516.26</v>
      </c>
      <c r="GR96" s="3">
        <v>1198189.53</v>
      </c>
      <c r="GS96" s="3">
        <v>870191.09</v>
      </c>
      <c r="GT96" s="3">
        <v>534357.04</v>
      </c>
      <c r="GU96" s="3">
        <v>229453.69</v>
      </c>
      <c r="GV96" s="3">
        <v>26924.68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2">
        <v>0</v>
      </c>
      <c r="HN96" s="5">
        <v>0</v>
      </c>
      <c r="HO96" s="5"/>
      <c r="HP96" s="3">
        <v>69.347824020000004</v>
      </c>
      <c r="HQ96" s="7">
        <v>4809.1312559999997</v>
      </c>
      <c r="HR96" s="7"/>
      <c r="HS96" s="7"/>
      <c r="HT96" s="7"/>
      <c r="HU96" s="7"/>
      <c r="HV96" s="7">
        <v>7.9861111111111116E-5</v>
      </c>
      <c r="HW96" s="7">
        <v>7.9861111111111116E-5</v>
      </c>
      <c r="HX96" s="7">
        <v>7.9861111111111116E-5</v>
      </c>
      <c r="HY96" s="7">
        <v>8.1018518518518516E-5</v>
      </c>
      <c r="HZ96" s="7">
        <v>8.1018518518518516E-5</v>
      </c>
      <c r="IA96" s="7">
        <v>7.9861111111111116E-5</v>
      </c>
      <c r="IB96" s="7">
        <v>7.9861111111111116E-5</v>
      </c>
      <c r="IC96" s="3">
        <v>7.9861111111111116E-5</v>
      </c>
      <c r="ID96" s="3">
        <v>7.9861111111111116E-5</v>
      </c>
    </row>
    <row r="97" spans="1:238" thickBot="1">
      <c r="A97" s="3">
        <v>65</v>
      </c>
      <c r="B97" s="3">
        <v>633070.25</v>
      </c>
      <c r="C97" s="3">
        <v>400779565413</v>
      </c>
      <c r="D97" s="2">
        <f t="shared" si="79"/>
        <v>1623977.9375</v>
      </c>
      <c r="E97" s="2">
        <f t="shared" si="70"/>
        <v>0.97395423076923082</v>
      </c>
      <c r="F97" s="2">
        <f t="shared" si="80"/>
        <v>632728.72314690787</v>
      </c>
      <c r="G97" s="2">
        <f t="shared" si="81"/>
        <v>633411.77685309213</v>
      </c>
      <c r="H97" s="2">
        <f t="shared" si="82"/>
        <v>0.97342880484139671</v>
      </c>
      <c r="I97" s="2">
        <f t="shared" si="83"/>
        <v>0.97447965669706482</v>
      </c>
      <c r="K97" s="3">
        <v>10000</v>
      </c>
      <c r="L97" s="3">
        <v>100000000</v>
      </c>
      <c r="N97" s="3">
        <v>0</v>
      </c>
      <c r="O97" s="3">
        <v>0</v>
      </c>
      <c r="P97" s="3">
        <v>0</v>
      </c>
      <c r="Q97" s="3">
        <v>0</v>
      </c>
      <c r="R97" s="2">
        <f t="shared" si="84"/>
        <v>0</v>
      </c>
      <c r="S97" s="2">
        <f t="shared" si="85"/>
        <v>0</v>
      </c>
      <c r="T97" s="2">
        <f t="shared" si="86"/>
        <v>0</v>
      </c>
      <c r="U97" s="2">
        <f t="shared" si="87"/>
        <v>0</v>
      </c>
      <c r="V97" s="2">
        <f t="shared" si="88"/>
        <v>0</v>
      </c>
      <c r="W97" s="2">
        <f t="shared" si="89"/>
        <v>0.97405423076923081</v>
      </c>
      <c r="X97" s="3">
        <v>0</v>
      </c>
      <c r="Y97" s="3">
        <v>16864.75</v>
      </c>
      <c r="Z97" s="3">
        <v>0</v>
      </c>
      <c r="AA97" s="3">
        <v>0</v>
      </c>
      <c r="AB97" s="2"/>
      <c r="AC97" s="5"/>
      <c r="AD97" s="5"/>
      <c r="AF97" s="3">
        <v>1.30977911</v>
      </c>
      <c r="AG97" s="7">
        <v>8.7037037037037042E-4</v>
      </c>
      <c r="AH97" s="3">
        <v>1</v>
      </c>
      <c r="AI97" s="3">
        <v>1</v>
      </c>
      <c r="AJ97" s="3">
        <v>1</v>
      </c>
      <c r="AK97" s="3">
        <v>1</v>
      </c>
      <c r="AL97" s="3">
        <v>1.06</v>
      </c>
      <c r="AM97" s="3">
        <v>1.18</v>
      </c>
      <c r="AN97" s="3">
        <v>1.0900000000000001</v>
      </c>
      <c r="AO97" s="3">
        <v>1.29</v>
      </c>
      <c r="AP97" s="3">
        <v>1.1499999999999999</v>
      </c>
      <c r="AQ97" s="3">
        <v>1.47</v>
      </c>
      <c r="AR97" s="3">
        <v>1.22</v>
      </c>
      <c r="AS97" s="3">
        <v>1.72</v>
      </c>
      <c r="AT97" s="3">
        <v>1.36</v>
      </c>
      <c r="AU97" s="3">
        <v>2.2799999999999998</v>
      </c>
      <c r="AV97" s="3">
        <v>1.54</v>
      </c>
      <c r="AW97" s="3">
        <v>3.08</v>
      </c>
      <c r="AX97" s="3">
        <v>1.71</v>
      </c>
      <c r="AY97" s="3">
        <v>3.81</v>
      </c>
      <c r="AZ97" s="3">
        <v>2.0499999999999998</v>
      </c>
      <c r="BA97" s="3">
        <v>6.01</v>
      </c>
      <c r="BB97" s="3">
        <v>2.6</v>
      </c>
      <c r="BC97" s="3">
        <v>10.14</v>
      </c>
      <c r="BD97" s="3">
        <v>3.26</v>
      </c>
      <c r="BE97" s="3">
        <v>15.9</v>
      </c>
      <c r="BF97" s="3">
        <v>5.01</v>
      </c>
      <c r="BG97" s="3">
        <v>38.049999999999997</v>
      </c>
      <c r="BH97" s="3">
        <v>7.22</v>
      </c>
      <c r="BI97" s="3">
        <v>84.16</v>
      </c>
      <c r="BJ97" s="3">
        <v>11.02</v>
      </c>
      <c r="BK97" s="3">
        <v>198.68</v>
      </c>
      <c r="BL97" s="3">
        <v>21.31</v>
      </c>
      <c r="BM97" s="3">
        <v>739.81</v>
      </c>
      <c r="BN97" s="3">
        <v>84.12</v>
      </c>
      <c r="BO97" s="3">
        <v>10499.58</v>
      </c>
      <c r="CH97" s="3">
        <v>3</v>
      </c>
      <c r="CI97" s="3">
        <v>14.26</v>
      </c>
      <c r="CJ97" s="3">
        <v>13.22</v>
      </c>
      <c r="CK97" s="3">
        <v>351.22</v>
      </c>
      <c r="CL97" s="3">
        <v>20.72</v>
      </c>
      <c r="CM97" s="3">
        <v>839.7</v>
      </c>
      <c r="CN97" s="3">
        <v>24.66</v>
      </c>
      <c r="CO97" s="3">
        <v>1222.92</v>
      </c>
      <c r="CP97" s="3">
        <v>30.45</v>
      </c>
      <c r="CQ97" s="3">
        <v>1800.81</v>
      </c>
      <c r="CR97" s="3">
        <v>36.700000000000003</v>
      </c>
      <c r="CS97" s="3">
        <v>2680.66</v>
      </c>
      <c r="CT97" s="3">
        <v>47.15</v>
      </c>
      <c r="CU97" s="3">
        <v>4223.8100000000004</v>
      </c>
      <c r="CV97" s="3">
        <v>61.93</v>
      </c>
      <c r="CW97" s="3">
        <v>7220.59</v>
      </c>
      <c r="CX97" s="3">
        <v>76.430000000000007</v>
      </c>
      <c r="CY97" s="3">
        <v>9993.9699999999993</v>
      </c>
      <c r="CZ97" s="3">
        <v>98.68</v>
      </c>
      <c r="DA97" s="3">
        <v>17765.84</v>
      </c>
      <c r="DB97" s="3">
        <v>135.76</v>
      </c>
      <c r="DC97" s="3">
        <v>33109.06</v>
      </c>
      <c r="DD97" s="3">
        <v>179.67</v>
      </c>
      <c r="DE97" s="3">
        <v>55244.77</v>
      </c>
      <c r="DF97" s="3">
        <v>294.56</v>
      </c>
      <c r="DG97" s="3">
        <v>142491.04</v>
      </c>
      <c r="DH97" s="3">
        <v>436.43</v>
      </c>
      <c r="DI97" s="3">
        <v>325343.27</v>
      </c>
      <c r="DJ97" s="3">
        <v>683.57</v>
      </c>
      <c r="DK97" s="3">
        <v>795880.57</v>
      </c>
      <c r="DL97" s="3">
        <v>1352.13</v>
      </c>
      <c r="DM97" s="3">
        <v>3031254.35</v>
      </c>
      <c r="DN97" s="3">
        <v>5438.01</v>
      </c>
      <c r="DO97" s="3">
        <v>44014798.710000001</v>
      </c>
      <c r="DP97" s="2">
        <f t="shared" si="90"/>
        <v>14442845.949899998</v>
      </c>
      <c r="DQ97" s="5">
        <f t="shared" si="91"/>
        <v>4419.5096477636262</v>
      </c>
      <c r="DR97" s="5">
        <f t="shared" si="92"/>
        <v>6456.5103522363743</v>
      </c>
      <c r="EH97" s="3">
        <v>0.82938973999999999</v>
      </c>
      <c r="EI97" s="3">
        <v>0.90703361000000005</v>
      </c>
      <c r="EJ97" s="3">
        <v>0.92107165000000002</v>
      </c>
      <c r="EK97" s="3">
        <v>0.92384431</v>
      </c>
      <c r="EL97" s="3">
        <v>0.92677522000000001</v>
      </c>
      <c r="EM97" s="3">
        <v>0.93020153999999999</v>
      </c>
      <c r="EN97" s="3">
        <v>0.93501064</v>
      </c>
      <c r="EO97" s="3">
        <v>0.94035930999999995</v>
      </c>
      <c r="EP97" s="3">
        <v>0.94463366999999998</v>
      </c>
      <c r="EQ97" s="3">
        <v>0.94811537000000001</v>
      </c>
      <c r="ER97" s="3">
        <v>0.95119078000000001</v>
      </c>
      <c r="ES97" s="3">
        <v>0.95463430999999999</v>
      </c>
      <c r="ET97" s="3">
        <v>0.95791316000000004</v>
      </c>
      <c r="EU97" s="3">
        <v>0.96120726000000001</v>
      </c>
      <c r="EV97" s="3">
        <v>0.96435731000000002</v>
      </c>
      <c r="EW97" s="3">
        <v>0.96753509999999998</v>
      </c>
      <c r="EX97" s="3">
        <v>0.97097926999999995</v>
      </c>
      <c r="FG97" s="3">
        <v>100</v>
      </c>
      <c r="FH97" s="3">
        <v>100</v>
      </c>
      <c r="FI97" s="3">
        <v>100</v>
      </c>
      <c r="FJ97" s="3">
        <v>100</v>
      </c>
      <c r="FK97" s="3">
        <v>100</v>
      </c>
      <c r="FL97" s="3">
        <v>100</v>
      </c>
      <c r="FM97" s="3">
        <v>100</v>
      </c>
      <c r="FN97" s="3">
        <v>100</v>
      </c>
      <c r="FO97" s="3">
        <v>100</v>
      </c>
      <c r="FP97" s="3">
        <v>100</v>
      </c>
      <c r="FQ97" s="3">
        <v>100</v>
      </c>
      <c r="FR97" s="3">
        <v>100</v>
      </c>
      <c r="FS97" s="3">
        <v>100</v>
      </c>
      <c r="FT97" s="3">
        <v>100</v>
      </c>
      <c r="FU97" s="3">
        <v>100</v>
      </c>
      <c r="FV97" s="3">
        <v>100</v>
      </c>
      <c r="FW97" s="3">
        <v>100</v>
      </c>
      <c r="GF97" s="3">
        <v>4214998.21</v>
      </c>
      <c r="GG97" s="3">
        <v>3837639.15</v>
      </c>
      <c r="GH97" s="3">
        <v>3546495.15</v>
      </c>
      <c r="GI97" s="3">
        <v>3460587.93</v>
      </c>
      <c r="GJ97" s="3">
        <v>3357375.71</v>
      </c>
      <c r="GK97" s="3">
        <v>3233765.5</v>
      </c>
      <c r="GL97" s="3">
        <v>3087359.22</v>
      </c>
      <c r="GM97" s="3">
        <v>2918552.08</v>
      </c>
      <c r="GN97" s="3">
        <v>2717709.96</v>
      </c>
      <c r="GO97" s="3">
        <v>2468438.38</v>
      </c>
      <c r="GP97" s="3">
        <v>2167677.25</v>
      </c>
      <c r="GQ97" s="3">
        <v>1824933.74</v>
      </c>
      <c r="GR97" s="3">
        <v>1455813.81</v>
      </c>
      <c r="GS97" s="3">
        <v>1061251.72</v>
      </c>
      <c r="GT97" s="3">
        <v>653832.64</v>
      </c>
      <c r="GU97" s="3">
        <v>281495.36</v>
      </c>
      <c r="GV97" s="3">
        <v>32974.78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2">
        <v>0</v>
      </c>
      <c r="HN97" s="5">
        <v>0</v>
      </c>
      <c r="HO97" s="5"/>
      <c r="HP97" s="3">
        <v>75.139110310000007</v>
      </c>
      <c r="HQ97" s="7">
        <v>5645.9019109999999</v>
      </c>
      <c r="HR97" s="7"/>
      <c r="HS97" s="7"/>
      <c r="HT97" s="7"/>
      <c r="HU97" s="7"/>
      <c r="HV97" s="7">
        <v>8.6805555555555559E-5</v>
      </c>
      <c r="HW97" s="7">
        <v>8.6805555555555559E-5</v>
      </c>
      <c r="HX97" s="7">
        <v>8.6805555555555559E-5</v>
      </c>
      <c r="HY97" s="7">
        <v>8.6805555555555559E-5</v>
      </c>
      <c r="HZ97" s="7">
        <v>8.6805555555555559E-5</v>
      </c>
      <c r="IA97" s="7">
        <v>8.6805555555555559E-5</v>
      </c>
      <c r="IB97" s="7">
        <v>8.6805555555555559E-5</v>
      </c>
      <c r="IC97" s="3">
        <v>8.6805555555555559E-5</v>
      </c>
      <c r="ID97" s="3">
        <v>8.6805555555555559E-5</v>
      </c>
    </row>
    <row r="98" spans="1:238" thickBot="1">
      <c r="A98" s="3">
        <v>70</v>
      </c>
      <c r="B98" s="3">
        <v>682271.64</v>
      </c>
      <c r="C98" s="3">
        <v>465496140527</v>
      </c>
      <c r="D98" s="2">
        <f t="shared" si="79"/>
        <v>1549778.7103881836</v>
      </c>
      <c r="E98" s="2">
        <f t="shared" si="70"/>
        <v>0.97467377142857148</v>
      </c>
      <c r="F98" s="2">
        <f t="shared" si="80"/>
        <v>681938.00650933257</v>
      </c>
      <c r="G98" s="2">
        <f t="shared" si="81"/>
        <v>682605.27349066746</v>
      </c>
      <c r="H98" s="2">
        <f t="shared" si="82"/>
        <v>0.97419715215618941</v>
      </c>
      <c r="I98" s="2">
        <f t="shared" si="83"/>
        <v>0.97515039070095355</v>
      </c>
      <c r="K98" s="3">
        <v>10000</v>
      </c>
      <c r="L98" s="3">
        <v>100000000</v>
      </c>
      <c r="N98" s="3">
        <v>0</v>
      </c>
      <c r="O98" s="3">
        <v>0</v>
      </c>
      <c r="P98" s="3">
        <v>0</v>
      </c>
      <c r="Q98" s="3">
        <v>0</v>
      </c>
      <c r="R98" s="2">
        <f t="shared" si="84"/>
        <v>0</v>
      </c>
      <c r="S98" s="2">
        <f t="shared" si="85"/>
        <v>0</v>
      </c>
      <c r="T98" s="2">
        <f t="shared" si="86"/>
        <v>0</v>
      </c>
      <c r="U98" s="2">
        <f t="shared" si="87"/>
        <v>0</v>
      </c>
      <c r="V98" s="2">
        <f t="shared" si="88"/>
        <v>0</v>
      </c>
      <c r="W98" s="2">
        <f t="shared" si="89"/>
        <v>0.97477377142857147</v>
      </c>
      <c r="X98" s="3">
        <v>0</v>
      </c>
      <c r="Y98" s="3">
        <v>17658.36</v>
      </c>
      <c r="Z98" s="3">
        <v>0</v>
      </c>
      <c r="AA98" s="3">
        <v>0</v>
      </c>
      <c r="AB98" s="2"/>
      <c r="AC98" s="5"/>
      <c r="AD98" s="5"/>
      <c r="AF98" s="3">
        <v>1.2754711000000001</v>
      </c>
      <c r="AG98" s="7">
        <v>9.3865740740740726E-4</v>
      </c>
      <c r="AH98" s="3">
        <v>1</v>
      </c>
      <c r="AI98" s="3">
        <v>1</v>
      </c>
      <c r="AJ98" s="3">
        <v>1.01</v>
      </c>
      <c r="AK98" s="3">
        <v>1.03</v>
      </c>
      <c r="AL98" s="3">
        <v>1.06</v>
      </c>
      <c r="AM98" s="3">
        <v>1.18</v>
      </c>
      <c r="AN98" s="3">
        <v>1.08</v>
      </c>
      <c r="AO98" s="3">
        <v>1.24</v>
      </c>
      <c r="AP98" s="3">
        <v>1.08</v>
      </c>
      <c r="AQ98" s="3">
        <v>1.24</v>
      </c>
      <c r="AR98" s="3">
        <v>1.17</v>
      </c>
      <c r="AS98" s="3">
        <v>1.53</v>
      </c>
      <c r="AT98" s="3">
        <v>1.25</v>
      </c>
      <c r="AU98" s="3">
        <v>1.81</v>
      </c>
      <c r="AV98" s="3">
        <v>1.36</v>
      </c>
      <c r="AW98" s="3">
        <v>2.2799999999999998</v>
      </c>
      <c r="AX98" s="3">
        <v>1.58</v>
      </c>
      <c r="AY98" s="3">
        <v>3.38</v>
      </c>
      <c r="AZ98" s="3">
        <v>1.83</v>
      </c>
      <c r="BA98" s="3">
        <v>4.57</v>
      </c>
      <c r="BB98" s="3">
        <v>2.2599999999999998</v>
      </c>
      <c r="BC98" s="3">
        <v>7.7</v>
      </c>
      <c r="BD98" s="3">
        <v>2.93</v>
      </c>
      <c r="BE98" s="3">
        <v>13.03</v>
      </c>
      <c r="BF98" s="3">
        <v>3.63</v>
      </c>
      <c r="BG98" s="3">
        <v>21.27</v>
      </c>
      <c r="BH98" s="3">
        <v>5.15</v>
      </c>
      <c r="BI98" s="3">
        <v>46.85</v>
      </c>
      <c r="BJ98" s="3">
        <v>9.23</v>
      </c>
      <c r="BK98" s="3">
        <v>149.11000000000001</v>
      </c>
      <c r="BL98" s="3">
        <v>18.489999999999998</v>
      </c>
      <c r="BM98" s="3">
        <v>537.11</v>
      </c>
      <c r="BN98" s="3">
        <v>84.26</v>
      </c>
      <c r="BO98" s="3">
        <v>9529.4</v>
      </c>
      <c r="CH98" s="3">
        <v>3.02</v>
      </c>
      <c r="CI98" s="3">
        <v>13.84</v>
      </c>
      <c r="CJ98" s="3">
        <v>13.73</v>
      </c>
      <c r="CK98" s="3">
        <v>369.43</v>
      </c>
      <c r="CL98" s="3">
        <v>25.49</v>
      </c>
      <c r="CM98" s="3">
        <v>1298.07</v>
      </c>
      <c r="CN98" s="3">
        <v>28.51</v>
      </c>
      <c r="CO98" s="3">
        <v>1577.23</v>
      </c>
      <c r="CP98" s="3">
        <v>31.26</v>
      </c>
      <c r="CQ98" s="3">
        <v>1853.28</v>
      </c>
      <c r="CR98" s="3">
        <v>37.299999999999997</v>
      </c>
      <c r="CS98" s="3">
        <v>2574.52</v>
      </c>
      <c r="CT98" s="3">
        <v>43.83</v>
      </c>
      <c r="CU98" s="3">
        <v>3593.65</v>
      </c>
      <c r="CV98" s="3">
        <v>52.64</v>
      </c>
      <c r="CW98" s="3">
        <v>5475.76</v>
      </c>
      <c r="CX98" s="3">
        <v>67.2</v>
      </c>
      <c r="CY98" s="3">
        <v>9222.5400000000009</v>
      </c>
      <c r="CZ98" s="3">
        <v>83.08</v>
      </c>
      <c r="DA98" s="3">
        <v>12932.62</v>
      </c>
      <c r="DB98" s="3">
        <v>113.13</v>
      </c>
      <c r="DC98" s="3">
        <v>25622.15</v>
      </c>
      <c r="DD98" s="3">
        <v>163.57</v>
      </c>
      <c r="DE98" s="3">
        <v>49057.85</v>
      </c>
      <c r="DF98" s="3">
        <v>213.45</v>
      </c>
      <c r="DG98" s="3">
        <v>85525.61</v>
      </c>
      <c r="DH98" s="3">
        <v>324.02</v>
      </c>
      <c r="DI98" s="3">
        <v>205137.48</v>
      </c>
      <c r="DJ98" s="3">
        <v>611.36</v>
      </c>
      <c r="DK98" s="3">
        <v>686474.16</v>
      </c>
      <c r="DL98" s="3">
        <v>1259.9000000000001</v>
      </c>
      <c r="DM98" s="3">
        <v>2545507.62</v>
      </c>
      <c r="DN98" s="3">
        <v>5867.52</v>
      </c>
      <c r="DO98" s="3">
        <v>46336572.479999997</v>
      </c>
      <c r="DP98" s="2">
        <f t="shared" si="90"/>
        <v>11908781.529599994</v>
      </c>
      <c r="DQ98" s="5">
        <f t="shared" si="91"/>
        <v>4942.676053930184</v>
      </c>
      <c r="DR98" s="5">
        <f t="shared" si="92"/>
        <v>6792.3639460698168</v>
      </c>
      <c r="EH98" s="3">
        <v>0.83062170999999996</v>
      </c>
      <c r="EI98" s="3">
        <v>0.91062261</v>
      </c>
      <c r="EJ98" s="3">
        <v>0.92617846000000004</v>
      </c>
      <c r="EK98" s="3">
        <v>0.92907852999999996</v>
      </c>
      <c r="EL98" s="3">
        <v>0.9323555</v>
      </c>
      <c r="EM98" s="3">
        <v>0.93600148999999999</v>
      </c>
      <c r="EN98" s="3">
        <v>0.93869364</v>
      </c>
      <c r="EO98" s="3">
        <v>0.94152371000000001</v>
      </c>
      <c r="EP98" s="3">
        <v>0.94472312000000003</v>
      </c>
      <c r="EQ98" s="3">
        <v>0.94796546000000004</v>
      </c>
      <c r="ER98" s="3">
        <v>0.95147780999999998</v>
      </c>
      <c r="ES98" s="3">
        <v>0.95495478</v>
      </c>
      <c r="ET98" s="3">
        <v>0.95763461000000005</v>
      </c>
      <c r="EU98" s="3">
        <v>0.96059569</v>
      </c>
      <c r="EV98" s="3">
        <v>0.96459421999999995</v>
      </c>
      <c r="EW98" s="3">
        <v>0.96735486999999998</v>
      </c>
      <c r="EX98" s="3">
        <v>0.97096614000000003</v>
      </c>
      <c r="FG98" s="3">
        <v>100</v>
      </c>
      <c r="FH98" s="3">
        <v>100</v>
      </c>
      <c r="FI98" s="3">
        <v>100</v>
      </c>
      <c r="FJ98" s="3">
        <v>100</v>
      </c>
      <c r="FK98" s="3">
        <v>100</v>
      </c>
      <c r="FL98" s="3">
        <v>100</v>
      </c>
      <c r="FM98" s="3">
        <v>100</v>
      </c>
      <c r="FN98" s="3">
        <v>100</v>
      </c>
      <c r="FO98" s="3">
        <v>100</v>
      </c>
      <c r="FP98" s="3">
        <v>100</v>
      </c>
      <c r="FQ98" s="3">
        <v>100</v>
      </c>
      <c r="FR98" s="3">
        <v>100</v>
      </c>
      <c r="FS98" s="3">
        <v>100</v>
      </c>
      <c r="FT98" s="3">
        <v>100</v>
      </c>
      <c r="FU98" s="3">
        <v>100</v>
      </c>
      <c r="FV98" s="3">
        <v>100</v>
      </c>
      <c r="FW98" s="3">
        <v>100</v>
      </c>
      <c r="GF98" s="3">
        <v>4875789.28</v>
      </c>
      <c r="GG98" s="3">
        <v>4462002.58</v>
      </c>
      <c r="GH98" s="3">
        <v>4143902.05</v>
      </c>
      <c r="GI98" s="3">
        <v>4049606.78</v>
      </c>
      <c r="GJ98" s="3">
        <v>3935805.37</v>
      </c>
      <c r="GK98" s="3">
        <v>3798649.07</v>
      </c>
      <c r="GL98" s="3">
        <v>3635000.01</v>
      </c>
      <c r="GM98" s="3">
        <v>3444924.19</v>
      </c>
      <c r="GN98" s="3">
        <v>3216597.1</v>
      </c>
      <c r="GO98" s="3">
        <v>2931215.75</v>
      </c>
      <c r="GP98" s="3">
        <v>2583871.39</v>
      </c>
      <c r="GQ98" s="3">
        <v>2183693.1800000002</v>
      </c>
      <c r="GR98" s="3">
        <v>1747821.92</v>
      </c>
      <c r="GS98" s="3">
        <v>1277567.7</v>
      </c>
      <c r="GT98" s="3">
        <v>788731.33</v>
      </c>
      <c r="GU98" s="3">
        <v>339211.21</v>
      </c>
      <c r="GV98" s="3">
        <v>39468.300000000003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2">
        <v>0</v>
      </c>
      <c r="HN98" s="5">
        <v>0</v>
      </c>
      <c r="HO98" s="5"/>
      <c r="HP98" s="3">
        <v>82.499716500000005</v>
      </c>
      <c r="HQ98" s="7">
        <v>6809.9096630000004</v>
      </c>
      <c r="HR98" s="7"/>
      <c r="HS98" s="7"/>
      <c r="HT98" s="7"/>
      <c r="HU98" s="7"/>
      <c r="HV98" s="7">
        <v>9.3749999999999988E-5</v>
      </c>
      <c r="HW98" s="7">
        <v>9.4907407407407389E-5</v>
      </c>
      <c r="HX98" s="7">
        <v>9.4907407407407389E-5</v>
      </c>
      <c r="HY98" s="7">
        <v>9.3749999999999988E-5</v>
      </c>
      <c r="HZ98" s="7">
        <v>9.3749999999999988E-5</v>
      </c>
      <c r="IA98" s="7">
        <v>9.3749999999999988E-5</v>
      </c>
      <c r="IB98" s="7">
        <v>9.3749999999999988E-5</v>
      </c>
      <c r="IC98" s="3">
        <v>9.2592592592592588E-5</v>
      </c>
      <c r="ID98" s="3">
        <v>9.3749999999999988E-5</v>
      </c>
    </row>
    <row r="99" spans="1:238" thickBot="1">
      <c r="A99" s="3">
        <v>75</v>
      </c>
      <c r="B99" s="3">
        <v>731544.31</v>
      </c>
      <c r="C99" s="3">
        <v>535158697443</v>
      </c>
      <c r="D99" s="2">
        <f t="shared" si="79"/>
        <v>1619949.623840332</v>
      </c>
      <c r="E99" s="2">
        <f t="shared" si="70"/>
        <v>0.97539241333333337</v>
      </c>
      <c r="F99" s="2">
        <f t="shared" si="80"/>
        <v>731203.20699241629</v>
      </c>
      <c r="G99" s="2">
        <f t="shared" si="81"/>
        <v>731885.41300758382</v>
      </c>
      <c r="H99" s="2">
        <f t="shared" si="82"/>
        <v>0.97493760932322171</v>
      </c>
      <c r="I99" s="2">
        <f t="shared" si="83"/>
        <v>0.97584721734344504</v>
      </c>
      <c r="K99" s="3">
        <v>10000</v>
      </c>
      <c r="L99" s="3">
        <v>100000000</v>
      </c>
      <c r="N99" s="3">
        <v>0</v>
      </c>
      <c r="O99" s="3">
        <v>0</v>
      </c>
      <c r="P99" s="3">
        <v>0</v>
      </c>
      <c r="Q99" s="3">
        <v>0</v>
      </c>
      <c r="R99" s="2">
        <f t="shared" si="84"/>
        <v>0</v>
      </c>
      <c r="S99" s="2">
        <f t="shared" si="85"/>
        <v>0</v>
      </c>
      <c r="T99" s="2">
        <f t="shared" si="86"/>
        <v>0</v>
      </c>
      <c r="U99" s="2">
        <f t="shared" si="87"/>
        <v>0</v>
      </c>
      <c r="V99" s="2">
        <f t="shared" si="88"/>
        <v>0</v>
      </c>
      <c r="W99" s="2">
        <f t="shared" si="89"/>
        <v>0.97549241333333336</v>
      </c>
      <c r="X99" s="3">
        <v>0</v>
      </c>
      <c r="Y99" s="3">
        <v>18380.689999999999</v>
      </c>
      <c r="Z99" s="3">
        <v>0</v>
      </c>
      <c r="AA99" s="3">
        <v>0</v>
      </c>
      <c r="AB99" s="2"/>
      <c r="AC99" s="5"/>
      <c r="AD99" s="5"/>
      <c r="AF99" s="3">
        <v>1.2384342699999999</v>
      </c>
      <c r="AG99" s="7">
        <v>1.0196759259259258E-3</v>
      </c>
      <c r="AH99" s="3">
        <v>1</v>
      </c>
      <c r="AI99" s="3">
        <v>1</v>
      </c>
      <c r="AJ99" s="3">
        <v>1.01</v>
      </c>
      <c r="AK99" s="3">
        <v>1.03</v>
      </c>
      <c r="AL99" s="3">
        <v>1.1000000000000001</v>
      </c>
      <c r="AM99" s="3">
        <v>1.3</v>
      </c>
      <c r="AN99" s="3">
        <v>1.1200000000000001</v>
      </c>
      <c r="AO99" s="3">
        <v>1.36</v>
      </c>
      <c r="AP99" s="3">
        <v>1.1499999999999999</v>
      </c>
      <c r="AQ99" s="3">
        <v>1.45</v>
      </c>
      <c r="AR99" s="3">
        <v>1.23</v>
      </c>
      <c r="AS99" s="3">
        <v>1.79</v>
      </c>
      <c r="AT99" s="3">
        <v>1.36</v>
      </c>
      <c r="AU99" s="3">
        <v>2.2599999999999998</v>
      </c>
      <c r="AV99" s="3">
        <v>1.51</v>
      </c>
      <c r="AW99" s="3">
        <v>3.07</v>
      </c>
      <c r="AX99" s="3">
        <v>1.73</v>
      </c>
      <c r="AY99" s="3">
        <v>4.3899999999999997</v>
      </c>
      <c r="AZ99" s="3">
        <v>1.97</v>
      </c>
      <c r="BA99" s="3">
        <v>5.73</v>
      </c>
      <c r="BB99" s="3">
        <v>2.2799999999999998</v>
      </c>
      <c r="BC99" s="3">
        <v>7.76</v>
      </c>
      <c r="BD99" s="3">
        <v>2.83</v>
      </c>
      <c r="BE99" s="3">
        <v>12.03</v>
      </c>
      <c r="BF99" s="3">
        <v>4.17</v>
      </c>
      <c r="BG99" s="3">
        <v>27.99</v>
      </c>
      <c r="BH99" s="3">
        <v>5.32</v>
      </c>
      <c r="BI99" s="3">
        <v>47.52</v>
      </c>
      <c r="BJ99" s="3">
        <v>8.93</v>
      </c>
      <c r="BK99" s="3">
        <v>141.57</v>
      </c>
      <c r="BL99" s="3">
        <v>17.809999999999999</v>
      </c>
      <c r="BM99" s="3">
        <v>516.63</v>
      </c>
      <c r="BN99" s="3">
        <v>82.05</v>
      </c>
      <c r="BO99" s="3">
        <v>9684.8700000000008</v>
      </c>
      <c r="CH99" s="3">
        <v>2.63</v>
      </c>
      <c r="CI99" s="3">
        <v>9.89</v>
      </c>
      <c r="CJ99" s="3">
        <v>13.53</v>
      </c>
      <c r="CK99" s="3">
        <v>348.11</v>
      </c>
      <c r="CL99" s="3">
        <v>29.92</v>
      </c>
      <c r="CM99" s="3">
        <v>1782.72</v>
      </c>
      <c r="CN99" s="3">
        <v>32.51</v>
      </c>
      <c r="CO99" s="3">
        <v>2042.31</v>
      </c>
      <c r="CP99" s="3">
        <v>38.07</v>
      </c>
      <c r="CQ99" s="3">
        <v>2666.29</v>
      </c>
      <c r="CR99" s="3">
        <v>45</v>
      </c>
      <c r="CS99" s="3">
        <v>3879.94</v>
      </c>
      <c r="CT99" s="3">
        <v>57.58</v>
      </c>
      <c r="CU99" s="3">
        <v>5833.54</v>
      </c>
      <c r="CV99" s="3">
        <v>69.959999999999994</v>
      </c>
      <c r="CW99" s="3">
        <v>9269.24</v>
      </c>
      <c r="CX99" s="3">
        <v>88.07</v>
      </c>
      <c r="CY99" s="3">
        <v>15639.97</v>
      </c>
      <c r="CZ99" s="3">
        <v>107.7</v>
      </c>
      <c r="DA99" s="3">
        <v>22148.94</v>
      </c>
      <c r="DB99" s="3">
        <v>133.59</v>
      </c>
      <c r="DC99" s="3">
        <v>32690.79</v>
      </c>
      <c r="DD99" s="3">
        <v>176.24</v>
      </c>
      <c r="DE99" s="3">
        <v>53326</v>
      </c>
      <c r="DF99" s="3">
        <v>275.7</v>
      </c>
      <c r="DG99" s="3">
        <v>136067.84</v>
      </c>
      <c r="DH99" s="3">
        <v>358.42</v>
      </c>
      <c r="DI99" s="3">
        <v>235492.68</v>
      </c>
      <c r="DJ99" s="3">
        <v>630.52</v>
      </c>
      <c r="DK99" s="3">
        <v>743544.96</v>
      </c>
      <c r="DL99" s="3">
        <v>1297.31</v>
      </c>
      <c r="DM99" s="3">
        <v>2807932.43</v>
      </c>
      <c r="DN99" s="3">
        <v>6119</v>
      </c>
      <c r="DO99" s="3">
        <v>54027181.5</v>
      </c>
      <c r="DP99" s="2">
        <f t="shared" si="90"/>
        <v>16585020.5</v>
      </c>
      <c r="DQ99" s="5">
        <f t="shared" si="91"/>
        <v>5027.5777570564178</v>
      </c>
      <c r="DR99" s="5">
        <f t="shared" si="92"/>
        <v>7210.4222429435822</v>
      </c>
      <c r="EH99" s="3">
        <v>0.82014072000000005</v>
      </c>
      <c r="EI99" s="3">
        <v>0.90344199000000003</v>
      </c>
      <c r="EJ99" s="3">
        <v>0.92333125999999999</v>
      </c>
      <c r="EK99" s="3">
        <v>0.92626154999999999</v>
      </c>
      <c r="EL99" s="3">
        <v>0.92866322000000001</v>
      </c>
      <c r="EM99" s="3">
        <v>0.93325522999999999</v>
      </c>
      <c r="EN99" s="3">
        <v>0.93792496000000003</v>
      </c>
      <c r="EO99" s="3">
        <v>0.94041154000000005</v>
      </c>
      <c r="EP99" s="3">
        <v>0.94446954000000005</v>
      </c>
      <c r="EQ99" s="3">
        <v>0.94748595999999996</v>
      </c>
      <c r="ER99" s="3">
        <v>0.95089787999999997</v>
      </c>
      <c r="ES99" s="3">
        <v>0.95454771000000005</v>
      </c>
      <c r="ET99" s="3">
        <v>0.95840115999999997</v>
      </c>
      <c r="EU99" s="3">
        <v>0.96103373999999997</v>
      </c>
      <c r="EV99" s="3">
        <v>0.96449322999999998</v>
      </c>
      <c r="EW99" s="3">
        <v>0.96739598999999998</v>
      </c>
      <c r="EX99" s="3">
        <v>0.97095591000000003</v>
      </c>
      <c r="FG99" s="3">
        <v>100</v>
      </c>
      <c r="FH99" s="3">
        <v>100</v>
      </c>
      <c r="FI99" s="3">
        <v>100</v>
      </c>
      <c r="FJ99" s="3">
        <v>100</v>
      </c>
      <c r="FK99" s="3">
        <v>100</v>
      </c>
      <c r="FL99" s="3">
        <v>100</v>
      </c>
      <c r="FM99" s="3">
        <v>100</v>
      </c>
      <c r="FN99" s="3">
        <v>100</v>
      </c>
      <c r="FO99" s="3">
        <v>100</v>
      </c>
      <c r="FP99" s="3">
        <v>100</v>
      </c>
      <c r="FQ99" s="3">
        <v>100</v>
      </c>
      <c r="FR99" s="3">
        <v>100</v>
      </c>
      <c r="FS99" s="3">
        <v>100</v>
      </c>
      <c r="FT99" s="3">
        <v>100</v>
      </c>
      <c r="FU99" s="3">
        <v>100</v>
      </c>
      <c r="FV99" s="3">
        <v>100</v>
      </c>
      <c r="FW99" s="3">
        <v>100</v>
      </c>
      <c r="GF99" s="3">
        <v>5585038.2699999996</v>
      </c>
      <c r="GG99" s="3">
        <v>5133604.6900000004</v>
      </c>
      <c r="GH99" s="3">
        <v>4787899.67</v>
      </c>
      <c r="GI99" s="3">
        <v>4685077.7</v>
      </c>
      <c r="GJ99" s="3">
        <v>4560513.87</v>
      </c>
      <c r="GK99" s="3">
        <v>4409394.66</v>
      </c>
      <c r="GL99" s="3">
        <v>4227966.37</v>
      </c>
      <c r="GM99" s="3">
        <v>4015667.47</v>
      </c>
      <c r="GN99" s="3">
        <v>3758640.72</v>
      </c>
      <c r="GO99" s="3">
        <v>3434558.35</v>
      </c>
      <c r="GP99" s="3">
        <v>3037008.47</v>
      </c>
      <c r="GQ99" s="3">
        <v>2575626.2400000002</v>
      </c>
      <c r="GR99" s="3">
        <v>2068302.93</v>
      </c>
      <c r="GS99" s="3">
        <v>1516096.23</v>
      </c>
      <c r="GT99" s="3">
        <v>937612.46</v>
      </c>
      <c r="GU99" s="3">
        <v>403895.09</v>
      </c>
      <c r="GV99" s="3">
        <v>47256.37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2">
        <v>0</v>
      </c>
      <c r="HN99" s="5">
        <v>0</v>
      </c>
      <c r="HO99" s="5"/>
      <c r="HP99" s="3">
        <v>87.267427710000007</v>
      </c>
      <c r="HQ99" s="7">
        <v>7615.9352159999999</v>
      </c>
      <c r="HR99" s="7"/>
      <c r="HS99" s="7"/>
      <c r="HT99" s="7"/>
      <c r="HU99" s="7"/>
      <c r="HV99" s="7">
        <v>1.0185185185185185E-4</v>
      </c>
      <c r="HW99" s="7">
        <v>1.0185185185185185E-4</v>
      </c>
      <c r="HX99" s="7">
        <v>1.0185185185185185E-4</v>
      </c>
      <c r="HY99" s="7">
        <v>1.0185185185185185E-4</v>
      </c>
      <c r="HZ99" s="7">
        <v>1.0185185185185185E-4</v>
      </c>
      <c r="IA99" s="7">
        <v>1.0185185185185185E-4</v>
      </c>
      <c r="IB99" s="7">
        <v>1.0185185185185185E-4</v>
      </c>
      <c r="IC99" s="3">
        <v>1.0185185185185185E-4</v>
      </c>
      <c r="ID99" s="3">
        <v>1.0185185185185185E-4</v>
      </c>
    </row>
    <row r="100" spans="1:238" thickBot="1">
      <c r="A100" s="3">
        <v>80</v>
      </c>
      <c r="B100" s="3">
        <v>780755.46</v>
      </c>
      <c r="C100" s="3">
        <v>609580937867</v>
      </c>
      <c r="D100" s="2">
        <f t="shared" si="79"/>
        <v>1849547.1884765625</v>
      </c>
      <c r="E100" s="2">
        <f t="shared" si="70"/>
        <v>0.97594432499999995</v>
      </c>
      <c r="F100" s="2">
        <f t="shared" si="80"/>
        <v>780390.9852035254</v>
      </c>
      <c r="G100" s="2">
        <f t="shared" si="81"/>
        <v>781119.93479647452</v>
      </c>
      <c r="H100" s="2">
        <f t="shared" si="82"/>
        <v>0.97548873150440674</v>
      </c>
      <c r="I100" s="2">
        <f t="shared" si="83"/>
        <v>0.97639991849559316</v>
      </c>
      <c r="K100" s="3">
        <v>10000</v>
      </c>
      <c r="L100" s="3">
        <v>100000000</v>
      </c>
      <c r="N100" s="3">
        <v>0</v>
      </c>
      <c r="O100" s="3">
        <v>0</v>
      </c>
      <c r="P100" s="3">
        <v>0</v>
      </c>
      <c r="Q100" s="3">
        <v>0</v>
      </c>
      <c r="R100" s="2">
        <f t="shared" si="84"/>
        <v>0</v>
      </c>
      <c r="S100" s="2">
        <f t="shared" si="85"/>
        <v>0</v>
      </c>
      <c r="T100" s="2">
        <f t="shared" si="86"/>
        <v>0</v>
      </c>
      <c r="U100" s="2">
        <f t="shared" si="87"/>
        <v>0</v>
      </c>
      <c r="V100" s="2">
        <f t="shared" si="88"/>
        <v>0</v>
      </c>
      <c r="W100" s="2">
        <f t="shared" si="89"/>
        <v>0.97604432500000005</v>
      </c>
      <c r="X100" s="3">
        <v>0</v>
      </c>
      <c r="Y100" s="3">
        <v>19164.54</v>
      </c>
      <c r="Z100" s="3">
        <v>0</v>
      </c>
      <c r="AA100" s="3">
        <v>0</v>
      </c>
      <c r="AB100" s="2"/>
      <c r="AC100" s="5"/>
      <c r="AD100" s="5"/>
      <c r="AF100" s="3">
        <v>1.2101636099999999</v>
      </c>
      <c r="AG100" s="7">
        <v>1.0810185185185185E-3</v>
      </c>
      <c r="AH100" s="3">
        <v>1</v>
      </c>
      <c r="AI100" s="3">
        <v>1</v>
      </c>
      <c r="AJ100" s="3">
        <v>1</v>
      </c>
      <c r="AK100" s="3">
        <v>1</v>
      </c>
      <c r="AL100" s="3">
        <v>1.06</v>
      </c>
      <c r="AM100" s="3">
        <v>1.18</v>
      </c>
      <c r="AN100" s="3">
        <v>1.07</v>
      </c>
      <c r="AO100" s="3">
        <v>1.21</v>
      </c>
      <c r="AP100" s="3">
        <v>1.1100000000000001</v>
      </c>
      <c r="AQ100" s="3">
        <v>1.35</v>
      </c>
      <c r="AR100" s="3">
        <v>1.1399999999999999</v>
      </c>
      <c r="AS100" s="3">
        <v>1.44</v>
      </c>
      <c r="AT100" s="3">
        <v>1.26</v>
      </c>
      <c r="AU100" s="3">
        <v>1.96</v>
      </c>
      <c r="AV100" s="3">
        <v>1.43</v>
      </c>
      <c r="AW100" s="3">
        <v>2.67</v>
      </c>
      <c r="AX100" s="3">
        <v>1.51</v>
      </c>
      <c r="AY100" s="3">
        <v>2.99</v>
      </c>
      <c r="AZ100" s="3">
        <v>1.82</v>
      </c>
      <c r="BA100" s="3">
        <v>4.5999999999999996</v>
      </c>
      <c r="BB100" s="3">
        <v>2.06</v>
      </c>
      <c r="BC100" s="3">
        <v>6.26</v>
      </c>
      <c r="BD100" s="3">
        <v>2.72</v>
      </c>
      <c r="BE100" s="3">
        <v>11.38</v>
      </c>
      <c r="BF100" s="3">
        <v>3.59</v>
      </c>
      <c r="BG100" s="3">
        <v>20.25</v>
      </c>
      <c r="BH100" s="3">
        <v>4.96</v>
      </c>
      <c r="BI100" s="3">
        <v>38.9</v>
      </c>
      <c r="BJ100" s="3">
        <v>7.78</v>
      </c>
      <c r="BK100" s="3">
        <v>100.54</v>
      </c>
      <c r="BL100" s="3">
        <v>17.670000000000002</v>
      </c>
      <c r="BM100" s="3">
        <v>481.79</v>
      </c>
      <c r="BN100" s="3">
        <v>75.14</v>
      </c>
      <c r="BO100" s="3">
        <v>7971.28</v>
      </c>
      <c r="CH100" s="3">
        <v>2.82</v>
      </c>
      <c r="CI100" s="3">
        <v>12.5</v>
      </c>
      <c r="CJ100" s="3">
        <v>11.65</v>
      </c>
      <c r="CK100" s="3">
        <v>238.55</v>
      </c>
      <c r="CL100" s="3">
        <v>24.12</v>
      </c>
      <c r="CM100" s="3">
        <v>1181.28</v>
      </c>
      <c r="CN100" s="3">
        <v>27.02</v>
      </c>
      <c r="CO100" s="3">
        <v>1403.5</v>
      </c>
      <c r="CP100" s="3">
        <v>32.33</v>
      </c>
      <c r="CQ100" s="3">
        <v>2188.15</v>
      </c>
      <c r="CR100" s="3">
        <v>37.03</v>
      </c>
      <c r="CS100" s="3">
        <v>2737.17</v>
      </c>
      <c r="CT100" s="3">
        <v>48.41</v>
      </c>
      <c r="CU100" s="3">
        <v>5091.33</v>
      </c>
      <c r="CV100" s="3">
        <v>61.94</v>
      </c>
      <c r="CW100" s="3">
        <v>8158.92</v>
      </c>
      <c r="CX100" s="3">
        <v>70.66</v>
      </c>
      <c r="CY100" s="3">
        <v>9785.9599999999991</v>
      </c>
      <c r="CZ100" s="3">
        <v>98.01</v>
      </c>
      <c r="DA100" s="3">
        <v>18081.509999999998</v>
      </c>
      <c r="DB100" s="3">
        <v>119.01</v>
      </c>
      <c r="DC100" s="3">
        <v>27233.01</v>
      </c>
      <c r="DD100" s="3">
        <v>172.07</v>
      </c>
      <c r="DE100" s="3">
        <v>55263.61</v>
      </c>
      <c r="DF100" s="3">
        <v>243.79</v>
      </c>
      <c r="DG100" s="3">
        <v>107839.43</v>
      </c>
      <c r="DH100" s="3">
        <v>354.87</v>
      </c>
      <c r="DI100" s="3">
        <v>220081.25</v>
      </c>
      <c r="DJ100" s="3">
        <v>578.30999999999995</v>
      </c>
      <c r="DK100" s="3">
        <v>590922.67000000004</v>
      </c>
      <c r="DL100" s="3">
        <v>1373.24</v>
      </c>
      <c r="DM100" s="3">
        <v>2972298.1</v>
      </c>
      <c r="DN100" s="3">
        <v>5971.84</v>
      </c>
      <c r="DO100" s="3">
        <v>50513424.359999999</v>
      </c>
      <c r="DP100" s="2">
        <f t="shared" si="90"/>
        <v>14850551.374399997</v>
      </c>
      <c r="DQ100" s="5">
        <f t="shared" si="91"/>
        <v>4939.064127937283</v>
      </c>
      <c r="DR100" s="5">
        <f t="shared" si="92"/>
        <v>7004.6158720627172</v>
      </c>
      <c r="EH100" s="3">
        <v>0.81978996000000004</v>
      </c>
      <c r="EI100" s="3">
        <v>0.90476754999999998</v>
      </c>
      <c r="EJ100" s="3">
        <v>0.92440546999999995</v>
      </c>
      <c r="EK100" s="3">
        <v>0.92679115000000001</v>
      </c>
      <c r="EL100" s="3">
        <v>0.93000353999999996</v>
      </c>
      <c r="EM100" s="3">
        <v>0.93259453999999997</v>
      </c>
      <c r="EN100" s="3">
        <v>0.93717934999999997</v>
      </c>
      <c r="EO100" s="3">
        <v>0.94118480999999998</v>
      </c>
      <c r="EP100" s="3">
        <v>0.94314768999999998</v>
      </c>
      <c r="EQ100" s="3">
        <v>0.94801625</v>
      </c>
      <c r="ER100" s="3">
        <v>0.95151134999999998</v>
      </c>
      <c r="ES100" s="3">
        <v>0.95510892000000003</v>
      </c>
      <c r="ET100" s="3">
        <v>0.95881358999999999</v>
      </c>
      <c r="EU100" s="3">
        <v>0.96119452000000005</v>
      </c>
      <c r="EV100" s="3">
        <v>0.96375862000000001</v>
      </c>
      <c r="EW100" s="3">
        <v>0.96762287999999996</v>
      </c>
      <c r="EX100" s="3">
        <v>0.97089924000000005</v>
      </c>
      <c r="FG100" s="3">
        <v>100</v>
      </c>
      <c r="FH100" s="3">
        <v>100</v>
      </c>
      <c r="FI100" s="3">
        <v>100</v>
      </c>
      <c r="FJ100" s="3">
        <v>100</v>
      </c>
      <c r="FK100" s="3">
        <v>100</v>
      </c>
      <c r="FL100" s="3">
        <v>100</v>
      </c>
      <c r="FM100" s="3">
        <v>100</v>
      </c>
      <c r="FN100" s="3">
        <v>100</v>
      </c>
      <c r="FO100" s="3">
        <v>100</v>
      </c>
      <c r="FP100" s="3">
        <v>100</v>
      </c>
      <c r="FQ100" s="3">
        <v>100</v>
      </c>
      <c r="FR100" s="3">
        <v>100</v>
      </c>
      <c r="FS100" s="3">
        <v>100</v>
      </c>
      <c r="FT100" s="3">
        <v>100</v>
      </c>
      <c r="FU100" s="3">
        <v>100</v>
      </c>
      <c r="FV100" s="3">
        <v>100</v>
      </c>
      <c r="FW100" s="3">
        <v>100</v>
      </c>
      <c r="GF100" s="3">
        <v>6342709.29</v>
      </c>
      <c r="GG100" s="3">
        <v>5853043.0599999996</v>
      </c>
      <c r="GH100" s="3">
        <v>5479575.8300000001</v>
      </c>
      <c r="GI100" s="3">
        <v>5368109.18</v>
      </c>
      <c r="GJ100" s="3">
        <v>5232575.4800000004</v>
      </c>
      <c r="GK100" s="3">
        <v>5067274.57</v>
      </c>
      <c r="GL100" s="3">
        <v>4867537.12</v>
      </c>
      <c r="GM100" s="3">
        <v>4632283.03</v>
      </c>
      <c r="GN100" s="3">
        <v>4345531.34</v>
      </c>
      <c r="GO100" s="3">
        <v>3981695.11</v>
      </c>
      <c r="GP100" s="3">
        <v>3531763.37</v>
      </c>
      <c r="GQ100" s="3">
        <v>3004683.54</v>
      </c>
      <c r="GR100" s="3">
        <v>2418999.64</v>
      </c>
      <c r="GS100" s="3">
        <v>1776504.41</v>
      </c>
      <c r="GT100" s="3">
        <v>1100509.74</v>
      </c>
      <c r="GU100" s="3">
        <v>473732.08</v>
      </c>
      <c r="GV100" s="3">
        <v>55571.78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2">
        <v>0</v>
      </c>
      <c r="HN100" s="5">
        <v>0</v>
      </c>
      <c r="HO100" s="5"/>
      <c r="HP100" s="3">
        <v>93.520511110000001</v>
      </c>
      <c r="HQ100" s="7">
        <v>8746.0964679999997</v>
      </c>
      <c r="HR100" s="7"/>
      <c r="HS100" s="7"/>
      <c r="HT100" s="7"/>
      <c r="HU100" s="7"/>
      <c r="HV100" s="7">
        <v>1.0763888888888889E-4</v>
      </c>
      <c r="HW100" s="7">
        <v>1.087962962962963E-4</v>
      </c>
      <c r="HX100" s="7">
        <v>1.0763888888888889E-4</v>
      </c>
      <c r="HY100" s="7">
        <v>1.0763888888888889E-4</v>
      </c>
      <c r="HZ100" s="7">
        <v>1.0763888888888889E-4</v>
      </c>
      <c r="IA100" s="7">
        <v>1.087962962962963E-4</v>
      </c>
      <c r="IB100" s="7">
        <v>1.0763888888888889E-4</v>
      </c>
      <c r="IC100" s="3">
        <v>1.0763888888888889E-4</v>
      </c>
      <c r="ID100" s="3">
        <v>1.087962962962963E-4</v>
      </c>
    </row>
    <row r="101" spans="1:238" thickBot="1">
      <c r="A101" s="3">
        <v>85</v>
      </c>
      <c r="B101" s="3">
        <v>830151.02</v>
      </c>
      <c r="C101" s="3">
        <v>689153414301</v>
      </c>
      <c r="D101" s="2">
        <f t="shared" si="79"/>
        <v>2698293.9595947266</v>
      </c>
      <c r="E101" s="2">
        <f t="shared" si="70"/>
        <v>0.97664825882352946</v>
      </c>
      <c r="F101" s="2">
        <f t="shared" si="80"/>
        <v>829710.79021300923</v>
      </c>
      <c r="G101" s="2">
        <f t="shared" si="81"/>
        <v>830591.24978699081</v>
      </c>
      <c r="H101" s="2">
        <f t="shared" si="82"/>
        <v>0.97613034142706967</v>
      </c>
      <c r="I101" s="2">
        <f t="shared" si="83"/>
        <v>0.97716617621998914</v>
      </c>
      <c r="K101" s="3">
        <v>10000</v>
      </c>
      <c r="L101" s="3">
        <v>100000000</v>
      </c>
      <c r="N101" s="3">
        <v>0</v>
      </c>
      <c r="O101" s="3">
        <v>0</v>
      </c>
      <c r="P101" s="3">
        <v>0</v>
      </c>
      <c r="Q101" s="3">
        <v>0</v>
      </c>
      <c r="R101" s="2">
        <f t="shared" si="84"/>
        <v>0</v>
      </c>
      <c r="S101" s="2">
        <f t="shared" si="85"/>
        <v>0</v>
      </c>
      <c r="T101" s="2">
        <f t="shared" si="86"/>
        <v>0</v>
      </c>
      <c r="U101" s="2">
        <f t="shared" si="87"/>
        <v>0</v>
      </c>
      <c r="V101" s="2">
        <f t="shared" si="88"/>
        <v>0</v>
      </c>
      <c r="W101" s="2">
        <f t="shared" si="89"/>
        <v>0.97674825882352945</v>
      </c>
      <c r="X101" s="3">
        <v>0</v>
      </c>
      <c r="Y101" s="3">
        <v>19763.98</v>
      </c>
      <c r="Z101" s="3">
        <v>0</v>
      </c>
      <c r="AA101" s="3">
        <v>0</v>
      </c>
      <c r="AB101" s="2"/>
      <c r="AC101" s="5"/>
      <c r="AD101" s="5"/>
      <c r="AF101" s="3">
        <v>1.16715879</v>
      </c>
      <c r="AG101" s="7">
        <v>1.1828703703703704E-3</v>
      </c>
      <c r="AH101" s="3">
        <v>1</v>
      </c>
      <c r="AI101" s="3">
        <v>1</v>
      </c>
      <c r="AJ101" s="3">
        <v>1</v>
      </c>
      <c r="AK101" s="3">
        <v>1</v>
      </c>
      <c r="AL101" s="3">
        <v>1.07</v>
      </c>
      <c r="AM101" s="3">
        <v>1.21</v>
      </c>
      <c r="AN101" s="3">
        <v>1.1000000000000001</v>
      </c>
      <c r="AO101" s="3">
        <v>1.3</v>
      </c>
      <c r="AP101" s="3">
        <v>1.1100000000000001</v>
      </c>
      <c r="AQ101" s="3">
        <v>1.33</v>
      </c>
      <c r="AR101" s="3">
        <v>1.1599999999999999</v>
      </c>
      <c r="AS101" s="3">
        <v>1.54</v>
      </c>
      <c r="AT101" s="3">
        <v>1.21</v>
      </c>
      <c r="AU101" s="3">
        <v>1.71</v>
      </c>
      <c r="AV101" s="3">
        <v>1.29</v>
      </c>
      <c r="AW101" s="3">
        <v>2.0299999999999998</v>
      </c>
      <c r="AX101" s="3">
        <v>1.46</v>
      </c>
      <c r="AY101" s="3">
        <v>2.72</v>
      </c>
      <c r="AZ101" s="3">
        <v>1.65</v>
      </c>
      <c r="BA101" s="3">
        <v>3.47</v>
      </c>
      <c r="BB101" s="3">
        <v>2.02</v>
      </c>
      <c r="BC101" s="3">
        <v>5.66</v>
      </c>
      <c r="BD101" s="3">
        <v>2.62</v>
      </c>
      <c r="BE101" s="3">
        <v>11.26</v>
      </c>
      <c r="BF101" s="3">
        <v>3.48</v>
      </c>
      <c r="BG101" s="3">
        <v>20.56</v>
      </c>
      <c r="BH101" s="3">
        <v>5.36</v>
      </c>
      <c r="BI101" s="3">
        <v>53.24</v>
      </c>
      <c r="BJ101" s="3">
        <v>7.75</v>
      </c>
      <c r="BK101" s="3">
        <v>102.33</v>
      </c>
      <c r="BL101" s="3">
        <v>15.22</v>
      </c>
      <c r="BM101" s="3">
        <v>358.18</v>
      </c>
      <c r="BN101" s="3">
        <v>68.95</v>
      </c>
      <c r="BO101" s="3">
        <v>6650.55</v>
      </c>
      <c r="CH101" s="3">
        <v>2.9</v>
      </c>
      <c r="CI101" s="3">
        <v>12.98</v>
      </c>
      <c r="CJ101" s="3">
        <v>12.43</v>
      </c>
      <c r="CK101" s="3">
        <v>280.95</v>
      </c>
      <c r="CL101" s="3">
        <v>27.17</v>
      </c>
      <c r="CM101" s="3">
        <v>1636.11</v>
      </c>
      <c r="CN101" s="3">
        <v>31.18</v>
      </c>
      <c r="CO101" s="3">
        <v>2145.14</v>
      </c>
      <c r="CP101" s="3">
        <v>38.130000000000003</v>
      </c>
      <c r="CQ101" s="3">
        <v>2754.91</v>
      </c>
      <c r="CR101" s="3">
        <v>44.73</v>
      </c>
      <c r="CS101" s="3">
        <v>3919.33</v>
      </c>
      <c r="CT101" s="3">
        <v>51.9</v>
      </c>
      <c r="CU101" s="3">
        <v>5150.46</v>
      </c>
      <c r="CV101" s="3">
        <v>60.62</v>
      </c>
      <c r="CW101" s="3">
        <v>6629.56</v>
      </c>
      <c r="CX101" s="3">
        <v>79.290000000000006</v>
      </c>
      <c r="CY101" s="3">
        <v>11688.41</v>
      </c>
      <c r="CZ101" s="3">
        <v>96.17</v>
      </c>
      <c r="DA101" s="3">
        <v>15631.45</v>
      </c>
      <c r="DB101" s="3">
        <v>129.35</v>
      </c>
      <c r="DC101" s="3">
        <v>28639.09</v>
      </c>
      <c r="DD101" s="3">
        <v>178.44</v>
      </c>
      <c r="DE101" s="3">
        <v>64403.72</v>
      </c>
      <c r="DF101" s="3">
        <v>248.16</v>
      </c>
      <c r="DG101" s="3">
        <v>122673.66</v>
      </c>
      <c r="DH101" s="3">
        <v>411.26</v>
      </c>
      <c r="DI101" s="3">
        <v>348533.32</v>
      </c>
      <c r="DJ101" s="3">
        <v>618.84</v>
      </c>
      <c r="DK101" s="3">
        <v>688183.44</v>
      </c>
      <c r="DL101" s="3">
        <v>1253.56</v>
      </c>
      <c r="DM101" s="3">
        <v>2492312.5</v>
      </c>
      <c r="DN101" s="3">
        <v>5816.57</v>
      </c>
      <c r="DO101" s="3">
        <v>47501288.609999999</v>
      </c>
      <c r="DP101" s="2">
        <f t="shared" si="90"/>
        <v>13668802.045100003</v>
      </c>
      <c r="DQ101" s="5">
        <f t="shared" si="91"/>
        <v>4825.7380071337711</v>
      </c>
      <c r="DR101" s="5">
        <f t="shared" si="92"/>
        <v>6807.4019928662283</v>
      </c>
      <c r="EH101" s="3">
        <v>0.82168503000000004</v>
      </c>
      <c r="EI101" s="3">
        <v>0.90434826999999995</v>
      </c>
      <c r="EJ101" s="3">
        <v>0.92400912000000002</v>
      </c>
      <c r="EK101" s="3">
        <v>0.92543450999999999</v>
      </c>
      <c r="EL101" s="3">
        <v>0.93027506000000004</v>
      </c>
      <c r="EM101" s="3">
        <v>0.93490472999999996</v>
      </c>
      <c r="EN101" s="3">
        <v>0.93744026999999996</v>
      </c>
      <c r="EO101" s="3">
        <v>0.94127989999999995</v>
      </c>
      <c r="EP101" s="3">
        <v>0.94510844000000005</v>
      </c>
      <c r="EQ101" s="3">
        <v>0.94847864999999998</v>
      </c>
      <c r="ER101" s="3">
        <v>0.95252941999999996</v>
      </c>
      <c r="ES101" s="3">
        <v>0.95521138999999999</v>
      </c>
      <c r="ET101" s="3">
        <v>0.95807600999999998</v>
      </c>
      <c r="EU101" s="3">
        <v>0.96161333999999998</v>
      </c>
      <c r="EV101" s="3">
        <v>0.96428223999999996</v>
      </c>
      <c r="EW101" s="3">
        <v>0.96744872999999998</v>
      </c>
      <c r="EX101" s="3">
        <v>0.9710358</v>
      </c>
      <c r="FG101" s="3">
        <v>100</v>
      </c>
      <c r="FH101" s="3">
        <v>100</v>
      </c>
      <c r="FI101" s="3">
        <v>100</v>
      </c>
      <c r="FJ101" s="3">
        <v>100</v>
      </c>
      <c r="FK101" s="3">
        <v>100</v>
      </c>
      <c r="FL101" s="3">
        <v>100</v>
      </c>
      <c r="FM101" s="3">
        <v>100</v>
      </c>
      <c r="FN101" s="3">
        <v>100</v>
      </c>
      <c r="FO101" s="3">
        <v>100</v>
      </c>
      <c r="FP101" s="3">
        <v>100</v>
      </c>
      <c r="FQ101" s="3">
        <v>100</v>
      </c>
      <c r="FR101" s="3">
        <v>100</v>
      </c>
      <c r="FS101" s="3">
        <v>100</v>
      </c>
      <c r="FT101" s="3">
        <v>100</v>
      </c>
      <c r="FU101" s="3">
        <v>100</v>
      </c>
      <c r="FV101" s="3">
        <v>100</v>
      </c>
      <c r="FW101" s="3">
        <v>100</v>
      </c>
      <c r="GF101" s="3">
        <v>7148910.0700000003</v>
      </c>
      <c r="GG101" s="3">
        <v>6619932.4299999997</v>
      </c>
      <c r="GH101" s="3">
        <v>6218406.46</v>
      </c>
      <c r="GI101" s="3">
        <v>6098375.0999999996</v>
      </c>
      <c r="GJ101" s="3">
        <v>5951845.1299999999</v>
      </c>
      <c r="GK101" s="3">
        <v>5772357.3899999997</v>
      </c>
      <c r="GL101" s="3">
        <v>5554458.9400000004</v>
      </c>
      <c r="GM101" s="3">
        <v>5296060.5199999996</v>
      </c>
      <c r="GN101" s="3">
        <v>4979143.7</v>
      </c>
      <c r="GO101" s="3">
        <v>4574766.0199999996</v>
      </c>
      <c r="GP101" s="3">
        <v>4070420.57</v>
      </c>
      <c r="GQ101" s="3">
        <v>3474815.77</v>
      </c>
      <c r="GR101" s="3">
        <v>2804991.52</v>
      </c>
      <c r="GS101" s="3">
        <v>2065266.22</v>
      </c>
      <c r="GT101" s="3">
        <v>1282477.6399999999</v>
      </c>
      <c r="GU101" s="3">
        <v>552395.27</v>
      </c>
      <c r="GV101" s="3">
        <v>64969.86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2">
        <v>0</v>
      </c>
      <c r="HN101" s="5">
        <v>0</v>
      </c>
      <c r="HO101" s="5"/>
      <c r="HP101" s="3">
        <v>101.2658459</v>
      </c>
      <c r="HQ101" s="7">
        <v>10255.968919999999</v>
      </c>
      <c r="HR101" s="7"/>
      <c r="HS101" s="7"/>
      <c r="HT101" s="7"/>
      <c r="HU101" s="7"/>
      <c r="HV101" s="7">
        <v>1.1805555555555555E-4</v>
      </c>
      <c r="HW101" s="7">
        <v>1.1805555555555555E-4</v>
      </c>
      <c r="HX101" s="7">
        <v>1.1805555555555555E-4</v>
      </c>
      <c r="HY101" s="7">
        <v>1.1805555555555555E-4</v>
      </c>
      <c r="HZ101" s="7">
        <v>1.1805555555555555E-4</v>
      </c>
      <c r="IA101" s="7">
        <v>1.1805555555555555E-4</v>
      </c>
      <c r="IB101" s="7">
        <v>1.1805555555555555E-4</v>
      </c>
      <c r="IC101" s="3">
        <v>1.1805555555555555E-4</v>
      </c>
      <c r="ID101" s="3">
        <v>1.1805555555555555E-4</v>
      </c>
    </row>
    <row r="102" spans="1:238" thickBot="1">
      <c r="A102" s="3">
        <v>90</v>
      </c>
      <c r="B102" s="3">
        <v>879250.17</v>
      </c>
      <c r="C102" s="3">
        <v>773083305131</v>
      </c>
      <c r="D102" s="2">
        <f t="shared" si="79"/>
        <v>2443685.9710693359</v>
      </c>
      <c r="E102" s="2">
        <f t="shared" si="70"/>
        <v>0.97694463333333337</v>
      </c>
      <c r="F102" s="2">
        <f t="shared" si="80"/>
        <v>878831.2245367401</v>
      </c>
      <c r="G102" s="2">
        <f t="shared" si="81"/>
        <v>879669.11546325998</v>
      </c>
      <c r="H102" s="2">
        <f t="shared" si="82"/>
        <v>0.97647913837415568</v>
      </c>
      <c r="I102" s="2">
        <f t="shared" si="83"/>
        <v>0.97741012829251106</v>
      </c>
      <c r="K102" s="3">
        <v>10000</v>
      </c>
      <c r="L102" s="3">
        <v>100000000</v>
      </c>
      <c r="N102" s="3">
        <v>0</v>
      </c>
      <c r="O102" s="3">
        <v>0</v>
      </c>
      <c r="P102" s="3">
        <v>0</v>
      </c>
      <c r="Q102" s="3">
        <v>0</v>
      </c>
      <c r="R102" s="2">
        <f t="shared" si="84"/>
        <v>0</v>
      </c>
      <c r="S102" s="2">
        <f t="shared" si="85"/>
        <v>0</v>
      </c>
      <c r="T102" s="2">
        <f t="shared" si="86"/>
        <v>0</v>
      </c>
      <c r="U102" s="2">
        <f t="shared" si="87"/>
        <v>0</v>
      </c>
      <c r="V102" s="2">
        <f t="shared" si="88"/>
        <v>0</v>
      </c>
      <c r="W102" s="2">
        <f t="shared" si="89"/>
        <v>0.97704463333333336</v>
      </c>
      <c r="X102" s="3">
        <v>0</v>
      </c>
      <c r="Y102" s="3">
        <v>20659.830000000002</v>
      </c>
      <c r="Z102" s="3">
        <v>0</v>
      </c>
      <c r="AA102" s="3">
        <v>0</v>
      </c>
      <c r="AB102" s="2"/>
      <c r="AC102" s="5"/>
      <c r="AD102" s="5"/>
      <c r="AF102" s="3">
        <v>1.1644125299999999</v>
      </c>
      <c r="AG102" s="7">
        <v>1.2141203703703704E-3</v>
      </c>
      <c r="AH102" s="3">
        <v>1</v>
      </c>
      <c r="AI102" s="3">
        <v>1</v>
      </c>
      <c r="AJ102" s="3">
        <v>1</v>
      </c>
      <c r="AK102" s="3">
        <v>1</v>
      </c>
      <c r="AL102" s="3">
        <v>1.04</v>
      </c>
      <c r="AM102" s="3">
        <v>1.1200000000000001</v>
      </c>
      <c r="AN102" s="3">
        <v>1.05</v>
      </c>
      <c r="AO102" s="3">
        <v>1.1499999999999999</v>
      </c>
      <c r="AP102" s="3">
        <v>1.1000000000000001</v>
      </c>
      <c r="AQ102" s="3">
        <v>1.32</v>
      </c>
      <c r="AR102" s="3">
        <v>1.1299999999999999</v>
      </c>
      <c r="AS102" s="3">
        <v>1.41</v>
      </c>
      <c r="AT102" s="3">
        <v>1.18</v>
      </c>
      <c r="AU102" s="3">
        <v>1.58</v>
      </c>
      <c r="AV102" s="3">
        <v>1.27</v>
      </c>
      <c r="AW102" s="3">
        <v>1.91</v>
      </c>
      <c r="AX102" s="3">
        <v>1.47</v>
      </c>
      <c r="AY102" s="3">
        <v>2.81</v>
      </c>
      <c r="AZ102" s="3">
        <v>1.72</v>
      </c>
      <c r="BA102" s="3">
        <v>3.78</v>
      </c>
      <c r="BB102" s="3">
        <v>2.08</v>
      </c>
      <c r="BC102" s="3">
        <v>6.46</v>
      </c>
      <c r="BD102" s="3">
        <v>2.66</v>
      </c>
      <c r="BE102" s="3">
        <v>10.72</v>
      </c>
      <c r="BF102" s="3">
        <v>3.51</v>
      </c>
      <c r="BG102" s="3">
        <v>18.11</v>
      </c>
      <c r="BH102" s="3">
        <v>4.83</v>
      </c>
      <c r="BI102" s="3">
        <v>40.57</v>
      </c>
      <c r="BJ102" s="3">
        <v>6.65</v>
      </c>
      <c r="BK102" s="3">
        <v>72.39</v>
      </c>
      <c r="BL102" s="3">
        <v>11.77</v>
      </c>
      <c r="BM102" s="3">
        <v>253.91</v>
      </c>
      <c r="BN102" s="3">
        <v>69.13</v>
      </c>
      <c r="BO102" s="3">
        <v>6552.79</v>
      </c>
      <c r="CH102" s="3">
        <v>3.28</v>
      </c>
      <c r="CI102" s="3">
        <v>18.14</v>
      </c>
      <c r="CJ102" s="3">
        <v>14.07</v>
      </c>
      <c r="CK102" s="3">
        <v>342.11</v>
      </c>
      <c r="CL102" s="3">
        <v>26.01</v>
      </c>
      <c r="CM102" s="3">
        <v>1451.53</v>
      </c>
      <c r="CN102" s="3">
        <v>29.8</v>
      </c>
      <c r="CO102" s="3">
        <v>1799.6</v>
      </c>
      <c r="CP102" s="3">
        <v>36.68</v>
      </c>
      <c r="CQ102" s="3">
        <v>2718.26</v>
      </c>
      <c r="CR102" s="3">
        <v>41.45</v>
      </c>
      <c r="CS102" s="3">
        <v>3268.31</v>
      </c>
      <c r="CT102" s="3">
        <v>48.07</v>
      </c>
      <c r="CU102" s="3">
        <v>4577.03</v>
      </c>
      <c r="CV102" s="3">
        <v>59.87</v>
      </c>
      <c r="CW102" s="3">
        <v>6545.23</v>
      </c>
      <c r="CX102" s="3">
        <v>80.52</v>
      </c>
      <c r="CY102" s="3">
        <v>12838.6</v>
      </c>
      <c r="CZ102" s="3">
        <v>105.01</v>
      </c>
      <c r="DA102" s="3">
        <v>18799.169999999998</v>
      </c>
      <c r="DB102" s="3">
        <v>136.88999999999999</v>
      </c>
      <c r="DC102" s="3">
        <v>36349.21</v>
      </c>
      <c r="DD102" s="3">
        <v>188.2</v>
      </c>
      <c r="DE102" s="3">
        <v>64979.94</v>
      </c>
      <c r="DF102" s="3">
        <v>267.35000000000002</v>
      </c>
      <c r="DG102" s="3">
        <v>119373.99</v>
      </c>
      <c r="DH102" s="3">
        <v>389.07</v>
      </c>
      <c r="DI102" s="3">
        <v>295001.87</v>
      </c>
      <c r="DJ102" s="3">
        <v>556.05999999999995</v>
      </c>
      <c r="DK102" s="3">
        <v>540763.72</v>
      </c>
      <c r="DL102" s="3">
        <v>1019.62</v>
      </c>
      <c r="DM102" s="3">
        <v>1976664.08</v>
      </c>
      <c r="DN102" s="3">
        <v>6177.46</v>
      </c>
      <c r="DO102" s="3">
        <v>52523036.420000002</v>
      </c>
      <c r="DP102" s="2">
        <f t="shared" si="90"/>
        <v>14362024.3684</v>
      </c>
      <c r="DQ102" s="5">
        <f t="shared" si="91"/>
        <v>5161.8133890983727</v>
      </c>
      <c r="DR102" s="5">
        <f t="shared" si="92"/>
        <v>7193.1066109016274</v>
      </c>
      <c r="EH102" s="3">
        <v>0.82744993</v>
      </c>
      <c r="EI102" s="3">
        <v>0.90778095000000003</v>
      </c>
      <c r="EJ102" s="3">
        <v>0.92334227999999996</v>
      </c>
      <c r="EK102" s="3">
        <v>0.92603279999999999</v>
      </c>
      <c r="EL102" s="3">
        <v>0.93013411000000001</v>
      </c>
      <c r="EM102" s="3">
        <v>0.93255248999999996</v>
      </c>
      <c r="EN102" s="3">
        <v>0.93757592000000001</v>
      </c>
      <c r="EO102" s="3">
        <v>0.94059493999999999</v>
      </c>
      <c r="EP102" s="3">
        <v>0.94456346000000002</v>
      </c>
      <c r="EQ102" s="3">
        <v>0.94930946999999999</v>
      </c>
      <c r="ER102" s="3">
        <v>0.95237156000000001</v>
      </c>
      <c r="ES102" s="3">
        <v>0.95489924000000004</v>
      </c>
      <c r="ET102" s="3">
        <v>0.95836436999999997</v>
      </c>
      <c r="EU102" s="3">
        <v>0.96181854</v>
      </c>
      <c r="EV102" s="3">
        <v>0.96458573999999997</v>
      </c>
      <c r="EW102" s="3">
        <v>0.96732490999999998</v>
      </c>
      <c r="EX102" s="3">
        <v>0.97104407999999998</v>
      </c>
      <c r="FG102" s="3">
        <v>100</v>
      </c>
      <c r="FH102" s="3">
        <v>100</v>
      </c>
      <c r="FI102" s="3">
        <v>100</v>
      </c>
      <c r="FJ102" s="3">
        <v>100</v>
      </c>
      <c r="FK102" s="3">
        <v>100</v>
      </c>
      <c r="FL102" s="3">
        <v>100</v>
      </c>
      <c r="FM102" s="3">
        <v>100</v>
      </c>
      <c r="FN102" s="3">
        <v>100</v>
      </c>
      <c r="FO102" s="3">
        <v>100</v>
      </c>
      <c r="FP102" s="3">
        <v>100</v>
      </c>
      <c r="FQ102" s="3">
        <v>100</v>
      </c>
      <c r="FR102" s="3">
        <v>100</v>
      </c>
      <c r="FS102" s="3">
        <v>100</v>
      </c>
      <c r="FT102" s="3">
        <v>100</v>
      </c>
      <c r="FU102" s="3">
        <v>100</v>
      </c>
      <c r="FV102" s="3">
        <v>100</v>
      </c>
      <c r="FW102" s="3">
        <v>100</v>
      </c>
      <c r="GF102" s="3">
        <v>8003619.3600000003</v>
      </c>
      <c r="GG102" s="3">
        <v>7434643.3399999999</v>
      </c>
      <c r="GH102" s="3">
        <v>7005640.7800000003</v>
      </c>
      <c r="GI102" s="3">
        <v>6877153.9299999997</v>
      </c>
      <c r="GJ102" s="3">
        <v>6719732.1699999999</v>
      </c>
      <c r="GK102" s="3">
        <v>6526013.5499999998</v>
      </c>
      <c r="GL102" s="3">
        <v>6289728.6500000004</v>
      </c>
      <c r="GM102" s="3">
        <v>6007975.8899999997</v>
      </c>
      <c r="GN102" s="3">
        <v>5659815.1900000004</v>
      </c>
      <c r="GO102" s="3">
        <v>5212305.1900000004</v>
      </c>
      <c r="GP102" s="3">
        <v>4650274.58</v>
      </c>
      <c r="GQ102" s="3">
        <v>3980637.71</v>
      </c>
      <c r="GR102" s="3">
        <v>3220441.78</v>
      </c>
      <c r="GS102" s="3">
        <v>2374143.3199999998</v>
      </c>
      <c r="GT102" s="3">
        <v>1475218.76</v>
      </c>
      <c r="GU102" s="3">
        <v>636078.25</v>
      </c>
      <c r="GV102" s="3">
        <v>75068.78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2">
        <v>0</v>
      </c>
      <c r="HN102" s="5">
        <v>0</v>
      </c>
      <c r="HO102" s="5"/>
      <c r="HP102" s="3">
        <v>108.521113</v>
      </c>
      <c r="HQ102" s="7">
        <v>11779.33617</v>
      </c>
      <c r="HR102" s="7"/>
      <c r="HS102" s="7"/>
      <c r="HT102" s="7"/>
      <c r="HU102" s="7"/>
      <c r="HV102" s="7">
        <v>1.2152777777777776E-4</v>
      </c>
      <c r="HW102" s="7">
        <v>1.2152777777777776E-4</v>
      </c>
      <c r="HX102" s="7">
        <v>1.2152777777777776E-4</v>
      </c>
      <c r="HY102" s="7">
        <v>1.2152777777777776E-4</v>
      </c>
      <c r="HZ102" s="7">
        <v>1.2152777777777776E-4</v>
      </c>
      <c r="IA102" s="7">
        <v>1.2152777777777776E-4</v>
      </c>
      <c r="IB102" s="7">
        <v>1.2152777777777776E-4</v>
      </c>
      <c r="IC102" s="3">
        <v>1.2152777777777776E-4</v>
      </c>
      <c r="ID102" s="3">
        <v>1.2152777777777776E-4</v>
      </c>
    </row>
    <row r="103" spans="1:238" thickBot="1">
      <c r="A103" s="3">
        <v>95</v>
      </c>
      <c r="B103" s="3">
        <v>928544.63</v>
      </c>
      <c r="C103" s="3">
        <v>862197639080</v>
      </c>
      <c r="D103" s="2">
        <f t="shared" si="79"/>
        <v>2509178.1630859375</v>
      </c>
      <c r="E103" s="2">
        <f t="shared" si="70"/>
        <v>0.97741540000000005</v>
      </c>
      <c r="F103" s="2">
        <f t="shared" si="80"/>
        <v>928120.10766562226</v>
      </c>
      <c r="G103" s="2">
        <f t="shared" si="81"/>
        <v>928969.15233437775</v>
      </c>
      <c r="H103" s="2">
        <f t="shared" si="82"/>
        <v>0.97696853438486553</v>
      </c>
      <c r="I103" s="2">
        <f t="shared" si="83"/>
        <v>0.97786226561513445</v>
      </c>
      <c r="K103" s="3">
        <v>10000</v>
      </c>
      <c r="L103" s="3">
        <v>100000000</v>
      </c>
      <c r="N103" s="3">
        <v>0</v>
      </c>
      <c r="O103" s="3">
        <v>0</v>
      </c>
      <c r="P103" s="3">
        <v>0</v>
      </c>
      <c r="Q103" s="3">
        <v>0</v>
      </c>
      <c r="R103" s="2">
        <f t="shared" si="84"/>
        <v>0</v>
      </c>
      <c r="S103" s="2">
        <f t="shared" si="85"/>
        <v>0</v>
      </c>
      <c r="T103" s="2">
        <f t="shared" si="86"/>
        <v>0</v>
      </c>
      <c r="U103" s="2">
        <f t="shared" si="87"/>
        <v>0</v>
      </c>
      <c r="V103" s="2">
        <f t="shared" si="88"/>
        <v>0</v>
      </c>
      <c r="W103" s="2">
        <f t="shared" si="89"/>
        <v>0.97751540000000003</v>
      </c>
      <c r="X103" s="3">
        <v>0</v>
      </c>
      <c r="Y103" s="3">
        <v>21360.37</v>
      </c>
      <c r="Z103" s="3">
        <v>0</v>
      </c>
      <c r="AA103" s="3">
        <v>0</v>
      </c>
      <c r="AB103" s="2"/>
      <c r="AC103" s="5"/>
      <c r="AD103" s="5"/>
      <c r="AF103" s="3">
        <v>1.1364813600000001</v>
      </c>
      <c r="AG103" s="7">
        <v>1.267361111111111E-3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1.04</v>
      </c>
      <c r="AO103" s="3">
        <v>1.1200000000000001</v>
      </c>
      <c r="AP103" s="3">
        <v>1.05</v>
      </c>
      <c r="AQ103" s="3">
        <v>1.1499999999999999</v>
      </c>
      <c r="AR103" s="3">
        <v>1.07</v>
      </c>
      <c r="AS103" s="3">
        <v>1.21</v>
      </c>
      <c r="AT103" s="3">
        <v>1.19</v>
      </c>
      <c r="AU103" s="3">
        <v>1.65</v>
      </c>
      <c r="AV103" s="3">
        <v>1.31</v>
      </c>
      <c r="AW103" s="3">
        <v>2.09</v>
      </c>
      <c r="AX103" s="3">
        <v>1.44</v>
      </c>
      <c r="AY103" s="3">
        <v>2.66</v>
      </c>
      <c r="AZ103" s="3">
        <v>1.59</v>
      </c>
      <c r="BA103" s="3">
        <v>3.27</v>
      </c>
      <c r="BB103" s="3">
        <v>1.89</v>
      </c>
      <c r="BC103" s="3">
        <v>5.17</v>
      </c>
      <c r="BD103" s="3">
        <v>2.59</v>
      </c>
      <c r="BE103" s="3">
        <v>10.45</v>
      </c>
      <c r="BF103" s="3">
        <v>2.91</v>
      </c>
      <c r="BG103" s="3">
        <v>12.59</v>
      </c>
      <c r="BH103" s="3">
        <v>3.8</v>
      </c>
      <c r="BI103" s="3">
        <v>21.92</v>
      </c>
      <c r="BJ103" s="3">
        <v>6.25</v>
      </c>
      <c r="BK103" s="3">
        <v>56.69</v>
      </c>
      <c r="BL103" s="3">
        <v>15.47</v>
      </c>
      <c r="BM103" s="3">
        <v>368.55</v>
      </c>
      <c r="BN103" s="3">
        <v>67.55</v>
      </c>
      <c r="BO103" s="3">
        <v>6483.93</v>
      </c>
      <c r="CH103" s="3">
        <v>2.92</v>
      </c>
      <c r="CI103" s="3">
        <v>13.1</v>
      </c>
      <c r="CJ103" s="3">
        <v>13</v>
      </c>
      <c r="CK103" s="3">
        <v>295.54000000000002</v>
      </c>
      <c r="CL103" s="3">
        <v>21.51</v>
      </c>
      <c r="CM103" s="3">
        <v>835.17</v>
      </c>
      <c r="CN103" s="3">
        <v>27.24</v>
      </c>
      <c r="CO103" s="3">
        <v>1583</v>
      </c>
      <c r="CP103" s="3">
        <v>31.17</v>
      </c>
      <c r="CQ103" s="3">
        <v>1902.17</v>
      </c>
      <c r="CR103" s="3">
        <v>40.090000000000003</v>
      </c>
      <c r="CS103" s="3">
        <v>2742.19</v>
      </c>
      <c r="CT103" s="3">
        <v>54.66</v>
      </c>
      <c r="CU103" s="3">
        <v>5799.26</v>
      </c>
      <c r="CV103" s="3">
        <v>68.099999999999994</v>
      </c>
      <c r="CW103" s="3">
        <v>8842.74</v>
      </c>
      <c r="CX103" s="3">
        <v>81.91</v>
      </c>
      <c r="CY103" s="3">
        <v>12876.81</v>
      </c>
      <c r="CZ103" s="3">
        <v>94.95</v>
      </c>
      <c r="DA103" s="3">
        <v>16169.75</v>
      </c>
      <c r="DB103" s="3">
        <v>126.75</v>
      </c>
      <c r="DC103" s="3">
        <v>31790.41</v>
      </c>
      <c r="DD103" s="3">
        <v>195.18</v>
      </c>
      <c r="DE103" s="3">
        <v>73984.88</v>
      </c>
      <c r="DF103" s="3">
        <v>226.48</v>
      </c>
      <c r="DG103" s="3">
        <v>89888.2</v>
      </c>
      <c r="DH103" s="3">
        <v>311.20999999999998</v>
      </c>
      <c r="DI103" s="3">
        <v>163396.10999999999</v>
      </c>
      <c r="DJ103" s="3">
        <v>543.08000000000004</v>
      </c>
      <c r="DK103" s="3">
        <v>455410.38</v>
      </c>
      <c r="DL103" s="3">
        <v>1417.84</v>
      </c>
      <c r="DM103" s="3">
        <v>3184943.96</v>
      </c>
      <c r="DN103" s="3">
        <v>6366.18</v>
      </c>
      <c r="DO103" s="3">
        <v>57877803.420000002</v>
      </c>
      <c r="DP103" s="2">
        <f t="shared" si="90"/>
        <v>17349555.627599999</v>
      </c>
      <c r="DQ103" s="5">
        <f t="shared" si="91"/>
        <v>5249.8850195415453</v>
      </c>
      <c r="DR103" s="5">
        <f t="shared" si="92"/>
        <v>7482.4749804584553</v>
      </c>
      <c r="EH103" s="3">
        <v>0.82430316000000003</v>
      </c>
      <c r="EI103" s="3">
        <v>0.90765017999999997</v>
      </c>
      <c r="EJ103" s="3">
        <v>0.92325853000000002</v>
      </c>
      <c r="EK103" s="3">
        <v>0.92698197999999998</v>
      </c>
      <c r="EL103" s="3">
        <v>0.92908619000000003</v>
      </c>
      <c r="EM103" s="3">
        <v>0.93397573</v>
      </c>
      <c r="EN103" s="3">
        <v>0.93926027999999995</v>
      </c>
      <c r="EO103" s="3">
        <v>0.94241286999999996</v>
      </c>
      <c r="EP103" s="3">
        <v>0.94565816999999996</v>
      </c>
      <c r="EQ103" s="3">
        <v>0.94830705999999998</v>
      </c>
      <c r="ER103" s="3">
        <v>0.95098552999999997</v>
      </c>
      <c r="ES103" s="3">
        <v>0.95524021999999997</v>
      </c>
      <c r="ET103" s="3">
        <v>0.95800967000000004</v>
      </c>
      <c r="EU103" s="3">
        <v>0.96042629999999996</v>
      </c>
      <c r="EV103" s="3">
        <v>0.96417799000000004</v>
      </c>
      <c r="EW103" s="3">
        <v>0.96731864999999995</v>
      </c>
      <c r="EX103" s="3">
        <v>0.97094628000000005</v>
      </c>
      <c r="FG103" s="3">
        <v>100</v>
      </c>
      <c r="FH103" s="3">
        <v>100</v>
      </c>
      <c r="FI103" s="3">
        <v>100</v>
      </c>
      <c r="FJ103" s="3">
        <v>100</v>
      </c>
      <c r="FK103" s="3">
        <v>100</v>
      </c>
      <c r="FL103" s="3">
        <v>100</v>
      </c>
      <c r="FM103" s="3">
        <v>100</v>
      </c>
      <c r="FN103" s="3">
        <v>100</v>
      </c>
      <c r="FO103" s="3">
        <v>100</v>
      </c>
      <c r="FP103" s="3">
        <v>100</v>
      </c>
      <c r="FQ103" s="3">
        <v>100</v>
      </c>
      <c r="FR103" s="3">
        <v>100</v>
      </c>
      <c r="FS103" s="3">
        <v>100</v>
      </c>
      <c r="FT103" s="3">
        <v>100</v>
      </c>
      <c r="FU103" s="3">
        <v>100</v>
      </c>
      <c r="FV103" s="3">
        <v>100</v>
      </c>
      <c r="FW103" s="3">
        <v>100</v>
      </c>
      <c r="GF103" s="3">
        <v>8906915.0600000005</v>
      </c>
      <c r="GG103" s="3">
        <v>8296862.71</v>
      </c>
      <c r="GH103" s="3">
        <v>7839265.79</v>
      </c>
      <c r="GI103" s="3">
        <v>7701993.7300000004</v>
      </c>
      <c r="GJ103" s="3">
        <v>7533326.6799999997</v>
      </c>
      <c r="GK103" s="3">
        <v>7324968.25</v>
      </c>
      <c r="GL103" s="3">
        <v>7069547.4699999997</v>
      </c>
      <c r="GM103" s="3">
        <v>6763593.0199999996</v>
      </c>
      <c r="GN103" s="3">
        <v>6383122.2400000002</v>
      </c>
      <c r="GO103" s="3">
        <v>5890483.5</v>
      </c>
      <c r="GP103" s="3">
        <v>5268056.55</v>
      </c>
      <c r="GQ103" s="3">
        <v>4520672.1900000004</v>
      </c>
      <c r="GR103" s="3">
        <v>3665180.63</v>
      </c>
      <c r="GS103" s="3">
        <v>2704919.14</v>
      </c>
      <c r="GT103" s="3">
        <v>1679632.55</v>
      </c>
      <c r="GU103" s="3">
        <v>723942.35</v>
      </c>
      <c r="GV103" s="3">
        <v>85368.4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2">
        <v>0</v>
      </c>
      <c r="HN103" s="5">
        <v>0</v>
      </c>
      <c r="HO103" s="5"/>
      <c r="HP103" s="3">
        <v>109.9136424</v>
      </c>
      <c r="HQ103" s="7">
        <v>12081.30768</v>
      </c>
      <c r="HR103" s="7"/>
      <c r="HS103" s="7"/>
      <c r="HT103" s="7"/>
      <c r="HU103" s="7"/>
      <c r="HV103" s="7">
        <v>1.273148148148148E-4</v>
      </c>
      <c r="HW103" s="7">
        <v>1.273148148148148E-4</v>
      </c>
      <c r="HX103" s="7">
        <v>1.261574074074074E-4</v>
      </c>
      <c r="HY103" s="7">
        <v>1.261574074074074E-4</v>
      </c>
      <c r="HZ103" s="7">
        <v>1.261574074074074E-4</v>
      </c>
      <c r="IA103" s="7">
        <v>1.261574074074074E-4</v>
      </c>
      <c r="IB103" s="7">
        <v>1.261574074074074E-4</v>
      </c>
      <c r="IC103" s="3">
        <v>1.273148148148148E-4</v>
      </c>
      <c r="ID103" s="3">
        <v>1.261574074074074E-4</v>
      </c>
    </row>
    <row r="104" spans="1:238" thickBot="1">
      <c r="A104" s="3">
        <v>100</v>
      </c>
      <c r="B104" s="3">
        <v>977698.19</v>
      </c>
      <c r="C104" s="3">
        <v>955895766659</v>
      </c>
      <c r="D104" s="2">
        <f t="shared" si="79"/>
        <v>2015929.7239990234</v>
      </c>
      <c r="E104" s="2">
        <f t="shared" si="70"/>
        <v>0.97769818999999991</v>
      </c>
      <c r="F104" s="2">
        <f t="shared" si="80"/>
        <v>977317.67438074562</v>
      </c>
      <c r="G104" s="2">
        <f t="shared" si="81"/>
        <v>978078.70561925427</v>
      </c>
      <c r="H104" s="2">
        <f t="shared" si="82"/>
        <v>0.97731767438074557</v>
      </c>
      <c r="I104" s="2">
        <f t="shared" si="83"/>
        <v>0.97807870561925425</v>
      </c>
      <c r="K104" s="3">
        <v>10000</v>
      </c>
      <c r="L104" s="3">
        <v>100000000</v>
      </c>
      <c r="N104" s="3">
        <v>0</v>
      </c>
      <c r="O104" s="3">
        <v>0</v>
      </c>
      <c r="P104" s="3">
        <v>0</v>
      </c>
      <c r="Q104" s="3">
        <v>0</v>
      </c>
      <c r="R104" s="2">
        <f t="shared" si="84"/>
        <v>0</v>
      </c>
      <c r="S104" s="2">
        <f t="shared" si="85"/>
        <v>0</v>
      </c>
      <c r="T104" s="2">
        <f t="shared" si="86"/>
        <v>0</v>
      </c>
      <c r="U104" s="2">
        <f t="shared" si="87"/>
        <v>0</v>
      </c>
      <c r="V104" s="2">
        <f t="shared" si="88"/>
        <v>0</v>
      </c>
      <c r="W104" s="2">
        <f t="shared" si="89"/>
        <v>0.97779819000000001</v>
      </c>
      <c r="X104" s="3">
        <v>0</v>
      </c>
      <c r="Y104" s="3">
        <v>22201.81</v>
      </c>
      <c r="Z104" s="3">
        <v>0</v>
      </c>
      <c r="AA104" s="3">
        <v>0</v>
      </c>
      <c r="AB104" s="2"/>
      <c r="AC104" s="5"/>
      <c r="AD104" s="5"/>
      <c r="AF104" s="3">
        <v>1.1148534000000001</v>
      </c>
      <c r="AG104" s="7">
        <v>1.3182870370370371E-3</v>
      </c>
      <c r="AH104" s="3">
        <v>1</v>
      </c>
      <c r="AI104" s="3">
        <v>1</v>
      </c>
      <c r="AJ104" s="3">
        <v>1</v>
      </c>
      <c r="AK104" s="3">
        <v>1</v>
      </c>
      <c r="AL104" s="3">
        <v>1.03</v>
      </c>
      <c r="AM104" s="3">
        <v>1.0900000000000001</v>
      </c>
      <c r="AN104" s="3">
        <v>1.05</v>
      </c>
      <c r="AO104" s="3">
        <v>1.1499999999999999</v>
      </c>
      <c r="AP104" s="3">
        <v>1.06</v>
      </c>
      <c r="AQ104" s="3">
        <v>1.18</v>
      </c>
      <c r="AR104" s="3">
        <v>1.1100000000000001</v>
      </c>
      <c r="AS104" s="3">
        <v>1.35</v>
      </c>
      <c r="AT104" s="3">
        <v>1.1599999999999999</v>
      </c>
      <c r="AU104" s="3">
        <v>1.52</v>
      </c>
      <c r="AV104" s="3">
        <v>1.21</v>
      </c>
      <c r="AW104" s="3">
        <v>1.71</v>
      </c>
      <c r="AX104" s="3">
        <v>1.33</v>
      </c>
      <c r="AY104" s="3">
        <v>2.17</v>
      </c>
      <c r="AZ104" s="3">
        <v>1.6</v>
      </c>
      <c r="BA104" s="3">
        <v>3.34</v>
      </c>
      <c r="BB104" s="3">
        <v>1.82</v>
      </c>
      <c r="BC104" s="3">
        <v>4.46</v>
      </c>
      <c r="BD104" s="3">
        <v>2.1800000000000002</v>
      </c>
      <c r="BE104" s="3">
        <v>6.92</v>
      </c>
      <c r="BF104" s="3">
        <v>2.91</v>
      </c>
      <c r="BG104" s="3">
        <v>14.03</v>
      </c>
      <c r="BH104" s="3">
        <v>4.62</v>
      </c>
      <c r="BI104" s="3">
        <v>38.159999999999997</v>
      </c>
      <c r="BJ104" s="3">
        <v>8.0500000000000007</v>
      </c>
      <c r="BK104" s="3">
        <v>110.29</v>
      </c>
      <c r="BL104" s="3">
        <v>14.08</v>
      </c>
      <c r="BM104" s="3">
        <v>292.98</v>
      </c>
      <c r="BN104" s="3">
        <v>57.61</v>
      </c>
      <c r="BO104" s="3">
        <v>4641.51</v>
      </c>
      <c r="CH104" s="3">
        <v>2.58</v>
      </c>
      <c r="CI104" s="3">
        <v>11.6</v>
      </c>
      <c r="CJ104" s="3">
        <v>11.18</v>
      </c>
      <c r="CK104" s="3">
        <v>225.94</v>
      </c>
      <c r="CL104" s="3">
        <v>21.59</v>
      </c>
      <c r="CM104" s="3">
        <v>1039.95</v>
      </c>
      <c r="CN104" s="3">
        <v>25.44</v>
      </c>
      <c r="CO104" s="3">
        <v>1415.46</v>
      </c>
      <c r="CP104" s="3">
        <v>30.39</v>
      </c>
      <c r="CQ104" s="3">
        <v>1868.33</v>
      </c>
      <c r="CR104" s="3">
        <v>38.44</v>
      </c>
      <c r="CS104" s="3">
        <v>3085.62</v>
      </c>
      <c r="CT104" s="3">
        <v>45.38</v>
      </c>
      <c r="CU104" s="3">
        <v>4147.74</v>
      </c>
      <c r="CV104" s="3">
        <v>55.02</v>
      </c>
      <c r="CW104" s="3">
        <v>5787.82</v>
      </c>
      <c r="CX104" s="3">
        <v>69.7</v>
      </c>
      <c r="CY104" s="3">
        <v>9316.2199999999993</v>
      </c>
      <c r="CZ104" s="3">
        <v>98.15</v>
      </c>
      <c r="DA104" s="3">
        <v>17833.07</v>
      </c>
      <c r="DB104" s="3">
        <v>121.57</v>
      </c>
      <c r="DC104" s="3">
        <v>26624.77</v>
      </c>
      <c r="DD104" s="3">
        <v>157.94</v>
      </c>
      <c r="DE104" s="3">
        <v>46438.26</v>
      </c>
      <c r="DF104" s="3">
        <v>232.82</v>
      </c>
      <c r="DG104" s="3">
        <v>110845.1</v>
      </c>
      <c r="DH104" s="3">
        <v>406.65</v>
      </c>
      <c r="DI104" s="3">
        <v>332349.55</v>
      </c>
      <c r="DJ104" s="3">
        <v>751.05</v>
      </c>
      <c r="DK104" s="3">
        <v>1017488.41</v>
      </c>
      <c r="DL104" s="3">
        <v>1359.71</v>
      </c>
      <c r="DM104" s="3">
        <v>2788321.71</v>
      </c>
      <c r="DN104" s="3">
        <v>5711.86</v>
      </c>
      <c r="DO104" s="3">
        <v>45868341.340000004</v>
      </c>
      <c r="DP104" s="2">
        <f t="shared" si="90"/>
        <v>13242996.680400006</v>
      </c>
      <c r="DQ104" s="5">
        <f t="shared" si="91"/>
        <v>4736.5831195332012</v>
      </c>
      <c r="DR104" s="5">
        <f t="shared" si="92"/>
        <v>6687.1368804667982</v>
      </c>
      <c r="EH104" s="3">
        <v>0.83293057999999998</v>
      </c>
      <c r="EI104" s="3">
        <v>0.90675090000000003</v>
      </c>
      <c r="EJ104" s="3">
        <v>0.92133456999999996</v>
      </c>
      <c r="EK104" s="3">
        <v>0.92474559999999995</v>
      </c>
      <c r="EL104" s="3">
        <v>0.92833153999999996</v>
      </c>
      <c r="EM104" s="3">
        <v>0.93254366</v>
      </c>
      <c r="EN104" s="3">
        <v>0.93652197999999998</v>
      </c>
      <c r="EO104" s="3">
        <v>0.94075350000000002</v>
      </c>
      <c r="EP104" s="3">
        <v>0.94370756</v>
      </c>
      <c r="EQ104" s="3">
        <v>0.94794303999999996</v>
      </c>
      <c r="ER104" s="3">
        <v>0.95159375999999996</v>
      </c>
      <c r="ES104" s="3">
        <v>0.95483368999999996</v>
      </c>
      <c r="ET104" s="3">
        <v>0.95768154000000005</v>
      </c>
      <c r="EU104" s="3">
        <v>0.96086300000000002</v>
      </c>
      <c r="EV104" s="3">
        <v>0.96399087999999999</v>
      </c>
      <c r="EW104" s="3">
        <v>0.96735936</v>
      </c>
      <c r="EX104" s="3">
        <v>0.97088949000000002</v>
      </c>
      <c r="FG104" s="3">
        <v>100</v>
      </c>
      <c r="FH104" s="3">
        <v>100</v>
      </c>
      <c r="FI104" s="3">
        <v>100</v>
      </c>
      <c r="FJ104" s="3">
        <v>100</v>
      </c>
      <c r="FK104" s="3">
        <v>100</v>
      </c>
      <c r="FL104" s="3">
        <v>100</v>
      </c>
      <c r="FM104" s="3">
        <v>100</v>
      </c>
      <c r="FN104" s="3">
        <v>100</v>
      </c>
      <c r="FO104" s="3">
        <v>100</v>
      </c>
      <c r="FP104" s="3">
        <v>100</v>
      </c>
      <c r="FQ104" s="3">
        <v>100</v>
      </c>
      <c r="FR104" s="3">
        <v>100</v>
      </c>
      <c r="FS104" s="3">
        <v>100</v>
      </c>
      <c r="FT104" s="3">
        <v>100</v>
      </c>
      <c r="FU104" s="3">
        <v>100</v>
      </c>
      <c r="FV104" s="3">
        <v>100</v>
      </c>
      <c r="FW104" s="3">
        <v>100</v>
      </c>
      <c r="GF104" s="3">
        <v>9858646.4800000004</v>
      </c>
      <c r="GG104" s="3">
        <v>9206027.4499999993</v>
      </c>
      <c r="GH104" s="3">
        <v>8719720.9100000001</v>
      </c>
      <c r="GI104" s="3">
        <v>8573815.6500000004</v>
      </c>
      <c r="GJ104" s="3">
        <v>8394117.9100000001</v>
      </c>
      <c r="GK104" s="3">
        <v>8171305.9199999999</v>
      </c>
      <c r="GL104" s="3">
        <v>7896912.6799999997</v>
      </c>
      <c r="GM104" s="3">
        <v>7566204.2199999997</v>
      </c>
      <c r="GN104" s="3">
        <v>7152436.8600000003</v>
      </c>
      <c r="GO104" s="3">
        <v>6613852.3099999996</v>
      </c>
      <c r="GP104" s="3">
        <v>5928719.7400000002</v>
      </c>
      <c r="GQ104" s="3">
        <v>5099792.84</v>
      </c>
      <c r="GR104" s="3">
        <v>4145046.24</v>
      </c>
      <c r="GS104" s="3">
        <v>3067424.81</v>
      </c>
      <c r="GT104" s="3">
        <v>1909208.3</v>
      </c>
      <c r="GU104" s="3">
        <v>823715.3</v>
      </c>
      <c r="GV104" s="3">
        <v>96986.37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2">
        <v>0</v>
      </c>
      <c r="HN104" s="5">
        <v>0</v>
      </c>
      <c r="HO104" s="5"/>
      <c r="HP104" s="3">
        <v>114.5087939</v>
      </c>
      <c r="HQ104" s="7">
        <v>13112.433300000001</v>
      </c>
      <c r="HR104" s="7"/>
      <c r="HS104" s="7"/>
      <c r="HT104" s="7"/>
      <c r="HU104" s="7"/>
      <c r="HV104" s="7">
        <v>1.3194444444444443E-4</v>
      </c>
      <c r="HW104" s="7">
        <v>1.3194444444444443E-4</v>
      </c>
      <c r="HX104" s="7">
        <v>1.3194444444444443E-4</v>
      </c>
      <c r="HY104" s="7">
        <v>1.3194444444444443E-4</v>
      </c>
      <c r="HZ104" s="7">
        <v>1.3194444444444443E-4</v>
      </c>
      <c r="IA104" s="7">
        <v>1.3194444444444443E-4</v>
      </c>
      <c r="IB104" s="7">
        <v>1.3194444444444443E-4</v>
      </c>
      <c r="IC104" s="3">
        <v>1.3194444444444443E-4</v>
      </c>
      <c r="ID104" s="3">
        <v>1.3078703703703706E-4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W1005"/>
  <sheetViews>
    <sheetView topLeftCell="CW1" workbookViewId="0">
      <selection activeCell="DS5" sqref="DS5"/>
    </sheetView>
  </sheetViews>
  <sheetFormatPr defaultRowHeight="15"/>
  <cols>
    <col min="1" max="1" width="7.5703125" style="12" customWidth="1"/>
    <col min="2" max="2" width="10" style="12" bestFit="1" customWidth="1"/>
    <col min="3" max="3" width="12" style="12" bestFit="1" customWidth="1"/>
    <col min="4" max="4" width="12.28515625" style="12" customWidth="1"/>
    <col min="5" max="5" width="9.140625" style="12" customWidth="1"/>
    <col min="6" max="6" width="7.28515625" style="12" customWidth="1"/>
    <col min="7" max="7" width="9.5703125" style="12" bestFit="1" customWidth="1"/>
    <col min="8" max="8" width="5.7109375" style="12" customWidth="1"/>
    <col min="9" max="9" width="11.5703125" style="12" bestFit="1" customWidth="1"/>
    <col min="10" max="10" width="7.85546875" style="12" bestFit="1" customWidth="1"/>
    <col min="11" max="11" width="8.7109375" style="12" bestFit="1" customWidth="1"/>
    <col min="12" max="12" width="10" style="12" bestFit="1" customWidth="1"/>
    <col min="13" max="13" width="9.5703125" style="12" bestFit="1" customWidth="1"/>
    <col min="14" max="14" width="17.85546875" style="12" bestFit="1" customWidth="1"/>
    <col min="15" max="15" width="22.140625" style="12" bestFit="1" customWidth="1"/>
    <col min="16" max="16" width="23.140625" style="12" bestFit="1" customWidth="1"/>
    <col min="17" max="17" width="24.5703125" style="12" bestFit="1" customWidth="1"/>
    <col min="18" max="18" width="14.5703125" style="12" bestFit="1" customWidth="1"/>
    <col min="19" max="19" width="16" style="12" bestFit="1" customWidth="1"/>
    <col min="20" max="20" width="17.85546875" style="12" bestFit="1" customWidth="1"/>
    <col min="21" max="21" width="19.28515625" style="12" bestFit="1" customWidth="1"/>
    <col min="22" max="22" width="25.85546875" style="12" bestFit="1" customWidth="1"/>
    <col min="23" max="23" width="9.140625" style="12"/>
    <col min="24" max="24" width="13.5703125" style="12" bestFit="1" customWidth="1"/>
    <col min="25" max="25" width="11" style="12" bestFit="1" customWidth="1"/>
    <col min="26" max="26" width="18.7109375" style="12" bestFit="1" customWidth="1"/>
    <col min="27" max="27" width="12" style="12" bestFit="1" customWidth="1"/>
    <col min="28" max="31" width="9.140625" style="12"/>
    <col min="32" max="32" width="12" style="12" bestFit="1" customWidth="1"/>
    <col min="33" max="33" width="7.140625" style="12" bestFit="1" customWidth="1"/>
    <col min="34" max="35" width="5" style="12" bestFit="1" customWidth="1"/>
    <col min="36" max="38" width="11" style="12" bestFit="1" customWidth="1"/>
    <col min="39" max="39" width="12" style="12" bestFit="1" customWidth="1"/>
    <col min="40" max="40" width="11" style="12" bestFit="1" customWidth="1"/>
    <col min="41" max="41" width="12" style="12" bestFit="1" customWidth="1"/>
    <col min="42" max="42" width="11" style="12" bestFit="1" customWidth="1"/>
    <col min="43" max="43" width="12" style="12" bestFit="1" customWidth="1"/>
    <col min="44" max="44" width="11" style="12" bestFit="1" customWidth="1"/>
    <col min="45" max="45" width="12" style="12" bestFit="1" customWidth="1"/>
    <col min="46" max="46" width="11" style="12" bestFit="1" customWidth="1"/>
    <col min="47" max="47" width="12" style="12" bestFit="1" customWidth="1"/>
    <col min="48" max="48" width="11" style="12" bestFit="1" customWidth="1"/>
    <col min="49" max="49" width="12" style="12" bestFit="1" customWidth="1"/>
    <col min="50" max="50" width="11" style="12" bestFit="1" customWidth="1"/>
    <col min="51" max="51" width="12" style="12" bestFit="1" customWidth="1"/>
    <col min="52" max="52" width="11" style="12" bestFit="1" customWidth="1"/>
    <col min="53" max="53" width="12" style="12" bestFit="1" customWidth="1"/>
    <col min="54" max="54" width="11" style="12" bestFit="1" customWidth="1"/>
    <col min="55" max="55" width="12" style="12" bestFit="1" customWidth="1"/>
    <col min="56" max="56" width="11" style="12" bestFit="1" customWidth="1"/>
    <col min="57" max="67" width="12" style="12" bestFit="1" customWidth="1"/>
    <col min="68" max="68" width="5" style="12" bestFit="1" customWidth="1"/>
    <col min="69" max="69" width="3.85546875" style="12" bestFit="1" customWidth="1"/>
    <col min="70" max="70" width="5" style="12" bestFit="1" customWidth="1"/>
    <col min="71" max="71" width="3.85546875" style="12" bestFit="1" customWidth="1"/>
    <col min="72" max="72" width="5" style="12" bestFit="1" customWidth="1"/>
    <col min="73" max="73" width="3.85546875" style="12" bestFit="1" customWidth="1"/>
    <col min="74" max="74" width="5" style="12" bestFit="1" customWidth="1"/>
    <col min="75" max="75" width="3.85546875" style="12" bestFit="1" customWidth="1"/>
    <col min="76" max="76" width="5" style="12" bestFit="1" customWidth="1"/>
    <col min="77" max="77" width="3.85546875" style="12" bestFit="1" customWidth="1"/>
    <col min="78" max="78" width="6" style="12" bestFit="1" customWidth="1"/>
    <col min="79" max="79" width="3.85546875" style="12" bestFit="1" customWidth="1"/>
    <col min="80" max="80" width="2.7109375" style="12" bestFit="1" customWidth="1"/>
    <col min="81" max="81" width="3.85546875" style="12" bestFit="1" customWidth="1"/>
    <col min="82" max="85" width="9.140625" style="12"/>
    <col min="86" max="86" width="5" style="12" bestFit="1" customWidth="1"/>
    <col min="87" max="87" width="6" style="12" bestFit="1" customWidth="1"/>
    <col min="88" max="119" width="12" style="12" bestFit="1" customWidth="1"/>
    <col min="120" max="120" width="5" style="12" bestFit="1" customWidth="1"/>
    <col min="121" max="122" width="11.5703125" style="12" bestFit="1" customWidth="1"/>
    <col min="123" max="123" width="3.85546875" style="12" bestFit="1" customWidth="1"/>
    <col min="124" max="124" width="5" style="12" bestFit="1" customWidth="1"/>
    <col min="125" max="125" width="3.85546875" style="12" bestFit="1" customWidth="1"/>
    <col min="126" max="126" width="5" style="12" bestFit="1" customWidth="1"/>
    <col min="127" max="127" width="3.85546875" style="12" bestFit="1" customWidth="1"/>
    <col min="128" max="128" width="5" style="12" bestFit="1" customWidth="1"/>
    <col min="129" max="129" width="3.85546875" style="12" bestFit="1" customWidth="1"/>
    <col min="130" max="130" width="6" style="12" bestFit="1" customWidth="1"/>
    <col min="131" max="131" width="3.85546875" style="12" bestFit="1" customWidth="1"/>
    <col min="132" max="132" width="2.7109375" style="12" bestFit="1" customWidth="1"/>
    <col min="133" max="133" width="3.85546875" style="12" bestFit="1" customWidth="1"/>
    <col min="134" max="137" width="9.140625" style="12"/>
    <col min="138" max="154" width="11" style="12" bestFit="1" customWidth="1"/>
    <col min="155" max="159" width="5" style="12" bestFit="1" customWidth="1"/>
    <col min="160" max="160" width="6" style="12" bestFit="1" customWidth="1"/>
    <col min="161" max="161" width="2.7109375" style="12" bestFit="1" customWidth="1"/>
    <col min="162" max="162" width="9.140625" style="12"/>
    <col min="163" max="163" width="4" style="12" bestFit="1" customWidth="1"/>
    <col min="164" max="164" width="5" style="12" bestFit="1" customWidth="1"/>
    <col min="165" max="165" width="4" style="12" bestFit="1" customWidth="1"/>
    <col min="166" max="174" width="5" style="12" bestFit="1" customWidth="1"/>
    <col min="175" max="175" width="4" style="12" bestFit="1" customWidth="1"/>
    <col min="176" max="184" width="5" style="12" bestFit="1" customWidth="1"/>
    <col min="185" max="185" width="6" style="12" bestFit="1" customWidth="1"/>
    <col min="186" max="186" width="2" style="12" bestFit="1" customWidth="1"/>
    <col min="187" max="187" width="9.140625" style="12"/>
    <col min="188" max="188" width="11" style="12" bestFit="1" customWidth="1"/>
    <col min="189" max="204" width="12" style="12" bestFit="1" customWidth="1"/>
    <col min="205" max="209" width="5" style="12" bestFit="1" customWidth="1"/>
    <col min="210" max="210" width="6" style="12" bestFit="1" customWidth="1"/>
    <col min="211" max="211" width="2" style="12" bestFit="1" customWidth="1"/>
    <col min="212" max="212" width="9.140625" style="12"/>
    <col min="213" max="217" width="2" style="12" bestFit="1" customWidth="1"/>
    <col min="218" max="218" width="9.140625" style="12"/>
    <col min="219" max="220" width="12" style="12" bestFit="1" customWidth="1"/>
    <col min="221" max="221" width="9.140625" style="12"/>
    <col min="222" max="230" width="7.140625" style="12" bestFit="1" customWidth="1"/>
    <col min="231" max="16384" width="9.140625" style="12"/>
  </cols>
  <sheetData>
    <row r="1" spans="1:231" ht="15.75" thickBot="1">
      <c r="A1" s="11"/>
      <c r="B1" s="11"/>
      <c r="C1" s="11"/>
      <c r="D1" s="11"/>
      <c r="E1" s="11"/>
      <c r="F1" s="3" t="s">
        <v>0</v>
      </c>
      <c r="G1" s="3" t="s">
        <v>49</v>
      </c>
      <c r="H1" s="3" t="s">
        <v>50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10" t="s">
        <v>15</v>
      </c>
      <c r="V1" s="10" t="s">
        <v>16</v>
      </c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</row>
    <row r="2" spans="1:231" ht="15.75" thickBot="1">
      <c r="A2" s="11" t="s">
        <v>17</v>
      </c>
      <c r="B2" s="11"/>
      <c r="C2" s="11"/>
      <c r="D2" s="11"/>
      <c r="E2" s="11"/>
      <c r="F2" s="11"/>
      <c r="G2" s="13" t="s">
        <v>18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</row>
    <row r="3" spans="1:231" ht="15.75" thickBot="1">
      <c r="A3" s="11"/>
      <c r="B3" s="3" t="s">
        <v>20</v>
      </c>
      <c r="C3" s="11"/>
      <c r="D3" s="3"/>
      <c r="E3" s="3" t="s">
        <v>46</v>
      </c>
      <c r="F3" s="3"/>
      <c r="G3" s="3"/>
      <c r="H3" s="3" t="s">
        <v>46</v>
      </c>
      <c r="I3" s="3"/>
      <c r="J3" s="11"/>
      <c r="K3" s="3" t="s">
        <v>21</v>
      </c>
      <c r="L3" s="11"/>
      <c r="M3" s="11"/>
      <c r="N3" s="3" t="s">
        <v>22</v>
      </c>
      <c r="O3" s="3" t="s">
        <v>23</v>
      </c>
      <c r="P3" s="3" t="s">
        <v>24</v>
      </c>
      <c r="Q3" s="11"/>
      <c r="R3" s="3"/>
      <c r="S3" s="3" t="s">
        <v>46</v>
      </c>
      <c r="T3" s="3"/>
      <c r="U3" s="3"/>
      <c r="V3" s="3" t="s">
        <v>46</v>
      </c>
      <c r="W3" s="3"/>
      <c r="X3" s="3" t="s">
        <v>25</v>
      </c>
      <c r="Y3" s="3" t="s">
        <v>26</v>
      </c>
      <c r="Z3" s="3" t="s">
        <v>27</v>
      </c>
      <c r="AA3" s="11"/>
      <c r="AB3" s="11"/>
      <c r="AC3" s="11"/>
      <c r="AD3" s="11"/>
      <c r="AE3" s="11"/>
      <c r="AF3" s="3" t="s">
        <v>28</v>
      </c>
      <c r="AG3" s="11" t="s">
        <v>29</v>
      </c>
      <c r="AH3" s="18">
        <v>0.5</v>
      </c>
      <c r="AI3" s="19"/>
      <c r="AJ3" s="18">
        <v>0.75</v>
      </c>
      <c r="AK3" s="19"/>
      <c r="AL3" s="18">
        <v>0.8</v>
      </c>
      <c r="AM3" s="19"/>
      <c r="AN3" s="18">
        <v>0.81</v>
      </c>
      <c r="AO3" s="19"/>
      <c r="AP3" s="18">
        <v>0.82</v>
      </c>
      <c r="AQ3" s="19"/>
      <c r="AR3" s="18">
        <v>0.83</v>
      </c>
      <c r="AS3" s="19"/>
      <c r="AT3" s="10">
        <v>0.84</v>
      </c>
      <c r="AU3" s="11"/>
      <c r="AV3" s="10">
        <v>0.85</v>
      </c>
      <c r="AW3" s="11"/>
      <c r="AX3" s="10">
        <v>0.86</v>
      </c>
      <c r="AY3" s="11"/>
      <c r="AZ3" s="10">
        <v>0.87</v>
      </c>
      <c r="BA3" s="11"/>
      <c r="BB3" s="10">
        <v>0.88</v>
      </c>
      <c r="BC3" s="11"/>
      <c r="BD3" s="10">
        <v>0.89</v>
      </c>
      <c r="BE3" s="11"/>
      <c r="BF3" s="10">
        <v>0.9</v>
      </c>
      <c r="BG3" s="11"/>
      <c r="BH3" s="10">
        <v>0.91</v>
      </c>
      <c r="BI3" s="11"/>
      <c r="BJ3" s="10">
        <v>0.92</v>
      </c>
      <c r="BK3" s="11"/>
      <c r="BL3" s="10">
        <v>0.93</v>
      </c>
      <c r="BM3" s="11"/>
      <c r="BN3" s="10">
        <v>0.94</v>
      </c>
      <c r="BO3" s="11"/>
      <c r="BP3" s="10">
        <v>0.95</v>
      </c>
      <c r="BQ3" s="11"/>
      <c r="BR3" s="10">
        <v>0.96</v>
      </c>
      <c r="BS3" s="11"/>
      <c r="BT3" s="10">
        <v>0.97</v>
      </c>
      <c r="BU3" s="11"/>
      <c r="BV3" s="10">
        <v>0.98</v>
      </c>
      <c r="BW3" s="11"/>
      <c r="BX3" s="10">
        <v>0.99</v>
      </c>
      <c r="BY3" s="11"/>
      <c r="BZ3" s="10">
        <v>0.999</v>
      </c>
      <c r="CA3" s="11"/>
      <c r="CB3" s="10">
        <v>1</v>
      </c>
      <c r="CC3" s="11"/>
      <c r="CD3" s="11"/>
      <c r="CE3" s="11"/>
      <c r="CF3" s="11"/>
      <c r="CG3" s="11"/>
      <c r="CH3" s="18">
        <v>0.5</v>
      </c>
      <c r="CI3" s="19"/>
      <c r="CJ3" s="18">
        <v>0.75</v>
      </c>
      <c r="CK3" s="19"/>
      <c r="CL3" s="18">
        <v>0.8</v>
      </c>
      <c r="CM3" s="19"/>
      <c r="CN3" s="18">
        <v>0.81</v>
      </c>
      <c r="CO3" s="19"/>
      <c r="CP3" s="18">
        <v>0.82</v>
      </c>
      <c r="CQ3" s="19"/>
      <c r="CR3" s="18">
        <v>0.83</v>
      </c>
      <c r="CS3" s="19"/>
      <c r="CT3" s="18">
        <v>0.84</v>
      </c>
      <c r="CU3" s="19"/>
      <c r="CV3" s="18">
        <v>0.85</v>
      </c>
      <c r="CW3" s="19"/>
      <c r="CX3" s="18">
        <v>0.86</v>
      </c>
      <c r="CY3" s="19"/>
      <c r="CZ3" s="10">
        <v>0.87</v>
      </c>
      <c r="DA3" s="11"/>
      <c r="DB3" s="10">
        <v>0.88</v>
      </c>
      <c r="DC3" s="11"/>
      <c r="DD3" s="10">
        <v>0.89</v>
      </c>
      <c r="DE3" s="11"/>
      <c r="DF3" s="10">
        <v>0.9</v>
      </c>
      <c r="DG3" s="11"/>
      <c r="DH3" s="10">
        <v>0.91</v>
      </c>
      <c r="DI3" s="11"/>
      <c r="DJ3" s="10">
        <v>0.92</v>
      </c>
      <c r="DK3" s="11"/>
      <c r="DL3" s="10">
        <v>0.93</v>
      </c>
      <c r="DM3" s="11"/>
      <c r="DN3" s="10">
        <v>0.94</v>
      </c>
      <c r="DO3" s="11"/>
      <c r="DP3" s="10">
        <v>0.95</v>
      </c>
      <c r="DQ3" s="11"/>
      <c r="DR3" s="10">
        <v>0.96</v>
      </c>
      <c r="DS3" s="11"/>
      <c r="DT3" s="10">
        <v>0.97</v>
      </c>
      <c r="DU3" s="11"/>
      <c r="DV3" s="10">
        <v>0.98</v>
      </c>
      <c r="DW3" s="11"/>
      <c r="DX3" s="10">
        <v>0.99</v>
      </c>
      <c r="DY3" s="11"/>
      <c r="DZ3" s="10">
        <v>0.999</v>
      </c>
      <c r="EA3" s="11"/>
      <c r="EB3" s="10">
        <v>1</v>
      </c>
      <c r="EC3" s="11"/>
      <c r="ED3" s="11"/>
      <c r="EE3" s="11"/>
      <c r="EF3" s="11"/>
      <c r="EG3" s="11"/>
      <c r="EH3" s="14">
        <v>0.5</v>
      </c>
      <c r="EI3" s="14">
        <v>0.75</v>
      </c>
      <c r="EJ3" s="14">
        <v>0.8</v>
      </c>
      <c r="EK3" s="14">
        <v>0.81</v>
      </c>
      <c r="EL3" s="14">
        <v>0.82</v>
      </c>
      <c r="EM3" s="14">
        <v>0.83</v>
      </c>
      <c r="EN3" s="14">
        <v>0.84</v>
      </c>
      <c r="EO3" s="14">
        <v>0.85</v>
      </c>
      <c r="EP3" s="14">
        <v>0.86</v>
      </c>
      <c r="EQ3" s="14">
        <v>0.87</v>
      </c>
      <c r="ER3" s="14">
        <v>0.88</v>
      </c>
      <c r="ES3" s="14">
        <v>0.89</v>
      </c>
      <c r="ET3" s="14">
        <v>0.9</v>
      </c>
      <c r="EU3" s="14">
        <v>0.91</v>
      </c>
      <c r="EV3" s="14">
        <v>0.92</v>
      </c>
      <c r="EW3" s="14">
        <v>0.93</v>
      </c>
      <c r="EX3" s="14">
        <v>0.94</v>
      </c>
      <c r="EY3" s="14">
        <v>0.95</v>
      </c>
      <c r="EZ3" s="14">
        <v>0.96</v>
      </c>
      <c r="FA3" s="14">
        <v>0.97</v>
      </c>
      <c r="FB3" s="14">
        <v>0.98</v>
      </c>
      <c r="FC3" s="14">
        <v>0.99</v>
      </c>
      <c r="FD3" s="14">
        <v>0.999</v>
      </c>
      <c r="FE3" s="15">
        <v>1</v>
      </c>
      <c r="FF3" s="11"/>
      <c r="FG3" s="14">
        <v>0.5</v>
      </c>
      <c r="FH3" s="14">
        <v>0.75</v>
      </c>
      <c r="FI3" s="14">
        <v>0.8</v>
      </c>
      <c r="FJ3" s="14">
        <v>0.81</v>
      </c>
      <c r="FK3" s="14">
        <v>0.82</v>
      </c>
      <c r="FL3" s="14">
        <v>0.83</v>
      </c>
      <c r="FM3" s="14">
        <v>0.84</v>
      </c>
      <c r="FN3" s="14">
        <v>0.85</v>
      </c>
      <c r="FO3" s="14">
        <v>0.86</v>
      </c>
      <c r="FP3" s="14">
        <v>0.87</v>
      </c>
      <c r="FQ3" s="14">
        <v>0.88</v>
      </c>
      <c r="FR3" s="14">
        <v>0.89</v>
      </c>
      <c r="FS3" s="14">
        <v>0.9</v>
      </c>
      <c r="FT3" s="14">
        <v>0.91</v>
      </c>
      <c r="FU3" s="14">
        <v>0.92</v>
      </c>
      <c r="FV3" s="14">
        <v>0.93</v>
      </c>
      <c r="FW3" s="14">
        <v>0.94</v>
      </c>
      <c r="FX3" s="14">
        <v>0.95</v>
      </c>
      <c r="FY3" s="14">
        <v>0.96</v>
      </c>
      <c r="FZ3" s="14">
        <v>0.97</v>
      </c>
      <c r="GA3" s="14">
        <v>0.98</v>
      </c>
      <c r="GB3" s="14">
        <v>0.99</v>
      </c>
      <c r="GC3" s="14">
        <v>0.999</v>
      </c>
      <c r="GD3" s="15">
        <v>1</v>
      </c>
      <c r="GE3" s="11"/>
      <c r="GF3" s="14">
        <v>0.5</v>
      </c>
      <c r="GG3" s="14">
        <v>0.75</v>
      </c>
      <c r="GH3" s="14">
        <v>0.8</v>
      </c>
      <c r="GI3" s="14">
        <v>0.81</v>
      </c>
      <c r="GJ3" s="14">
        <v>0.82</v>
      </c>
      <c r="GK3" s="14">
        <v>0.83</v>
      </c>
      <c r="GL3" s="14">
        <v>0.84</v>
      </c>
      <c r="GM3" s="14">
        <v>0.85</v>
      </c>
      <c r="GN3" s="14">
        <v>0.86</v>
      </c>
      <c r="GO3" s="14">
        <v>0.87</v>
      </c>
      <c r="GP3" s="14">
        <v>0.88</v>
      </c>
      <c r="GQ3" s="14">
        <v>0.89</v>
      </c>
      <c r="GR3" s="14">
        <v>0.9</v>
      </c>
      <c r="GS3" s="14">
        <v>0.91</v>
      </c>
      <c r="GT3" s="14">
        <v>0.92</v>
      </c>
      <c r="GU3" s="14">
        <v>0.93</v>
      </c>
      <c r="GV3" s="14">
        <v>0.94</v>
      </c>
      <c r="GW3" s="14">
        <v>0.95</v>
      </c>
      <c r="GX3" s="14">
        <v>0.96</v>
      </c>
      <c r="GY3" s="14">
        <v>0.97</v>
      </c>
      <c r="GZ3" s="14">
        <v>0.98</v>
      </c>
      <c r="HA3" s="14">
        <v>0.99</v>
      </c>
      <c r="HB3" s="14">
        <v>0.999</v>
      </c>
      <c r="HC3" s="14">
        <v>1</v>
      </c>
      <c r="HD3" s="14"/>
      <c r="HE3" s="14"/>
      <c r="HF3" s="14"/>
      <c r="HG3" s="14"/>
      <c r="HH3" s="14"/>
      <c r="HI3" s="14"/>
      <c r="HJ3" s="14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</row>
    <row r="4" spans="1:231" ht="15.75" thickBot="1">
      <c r="A4" s="3" t="s">
        <v>51</v>
      </c>
      <c r="B4" s="10" t="s">
        <v>31</v>
      </c>
      <c r="C4" s="10" t="s">
        <v>32</v>
      </c>
      <c r="D4" s="1" t="s">
        <v>33</v>
      </c>
      <c r="E4"/>
      <c r="F4" s="1" t="s">
        <v>47</v>
      </c>
      <c r="G4" s="1" t="s">
        <v>48</v>
      </c>
      <c r="H4" s="1"/>
      <c r="I4" s="1"/>
      <c r="J4" s="11"/>
      <c r="K4" s="10" t="s">
        <v>31</v>
      </c>
      <c r="L4" s="10" t="s">
        <v>32</v>
      </c>
      <c r="M4" s="3" t="s">
        <v>33</v>
      </c>
      <c r="N4" s="11"/>
      <c r="O4" s="11"/>
      <c r="P4" s="10" t="s">
        <v>31</v>
      </c>
      <c r="Q4" s="10" t="s">
        <v>32</v>
      </c>
      <c r="R4" s="1" t="s">
        <v>33</v>
      </c>
      <c r="S4" s="1"/>
      <c r="T4" s="1" t="s">
        <v>47</v>
      </c>
      <c r="U4" s="1" t="s">
        <v>48</v>
      </c>
      <c r="V4" s="1"/>
      <c r="W4" s="1"/>
      <c r="X4" s="11"/>
      <c r="Y4" s="11"/>
      <c r="Z4" s="10" t="s">
        <v>31</v>
      </c>
      <c r="AA4" s="10" t="s">
        <v>32</v>
      </c>
      <c r="AB4" s="11"/>
      <c r="AC4" s="11"/>
      <c r="AD4" s="11"/>
      <c r="AE4" s="11"/>
      <c r="AF4" s="11"/>
      <c r="AG4" s="11"/>
      <c r="AH4" s="10" t="s">
        <v>31</v>
      </c>
      <c r="AI4" s="10" t="s">
        <v>32</v>
      </c>
      <c r="AJ4" s="10" t="s">
        <v>31</v>
      </c>
      <c r="AK4" s="10" t="s">
        <v>32</v>
      </c>
      <c r="AL4" s="10" t="s">
        <v>31</v>
      </c>
      <c r="AM4" s="10" t="s">
        <v>32</v>
      </c>
      <c r="AN4" s="10" t="s">
        <v>31</v>
      </c>
      <c r="AO4" s="10" t="s">
        <v>32</v>
      </c>
      <c r="AP4" s="10" t="s">
        <v>31</v>
      </c>
      <c r="AQ4" s="10" t="s">
        <v>32</v>
      </c>
      <c r="AR4" s="10" t="s">
        <v>31</v>
      </c>
      <c r="AS4" s="10" t="s">
        <v>32</v>
      </c>
      <c r="AT4" s="10" t="s">
        <v>31</v>
      </c>
      <c r="AU4" s="10" t="s">
        <v>32</v>
      </c>
      <c r="AV4" s="10" t="s">
        <v>31</v>
      </c>
      <c r="AW4" s="10" t="s">
        <v>32</v>
      </c>
      <c r="AX4" s="10" t="s">
        <v>31</v>
      </c>
      <c r="AY4" s="10" t="s">
        <v>32</v>
      </c>
      <c r="AZ4" s="10" t="s">
        <v>31</v>
      </c>
      <c r="BA4" s="10" t="s">
        <v>32</v>
      </c>
      <c r="BB4" s="10" t="s">
        <v>31</v>
      </c>
      <c r="BC4" s="10" t="s">
        <v>32</v>
      </c>
      <c r="BD4" s="10" t="s">
        <v>31</v>
      </c>
      <c r="BE4" s="10" t="s">
        <v>32</v>
      </c>
      <c r="BF4" s="10" t="s">
        <v>31</v>
      </c>
      <c r="BG4" s="10" t="s">
        <v>32</v>
      </c>
      <c r="BH4" s="10" t="s">
        <v>31</v>
      </c>
      <c r="BI4" s="10" t="s">
        <v>32</v>
      </c>
      <c r="BJ4" s="10" t="s">
        <v>31</v>
      </c>
      <c r="BK4" s="10" t="s">
        <v>32</v>
      </c>
      <c r="BL4" s="10" t="s">
        <v>31</v>
      </c>
      <c r="BM4" s="10" t="s">
        <v>32</v>
      </c>
      <c r="BN4" s="10" t="s">
        <v>31</v>
      </c>
      <c r="BO4" s="10" t="s">
        <v>32</v>
      </c>
      <c r="BP4" s="10" t="s">
        <v>31</v>
      </c>
      <c r="BQ4" s="10" t="s">
        <v>32</v>
      </c>
      <c r="BR4" s="10" t="s">
        <v>31</v>
      </c>
      <c r="BS4" s="10" t="s">
        <v>32</v>
      </c>
      <c r="BT4" s="10" t="s">
        <v>31</v>
      </c>
      <c r="BU4" s="10" t="s">
        <v>32</v>
      </c>
      <c r="BV4" s="10" t="s">
        <v>31</v>
      </c>
      <c r="BW4" s="10" t="s">
        <v>32</v>
      </c>
      <c r="BX4" s="10" t="s">
        <v>31</v>
      </c>
      <c r="BY4" s="10" t="s">
        <v>32</v>
      </c>
      <c r="BZ4" s="10" t="s">
        <v>31</v>
      </c>
      <c r="CA4" s="10" t="s">
        <v>32</v>
      </c>
      <c r="CB4" s="10" t="s">
        <v>31</v>
      </c>
      <c r="CC4" s="10" t="s">
        <v>32</v>
      </c>
      <c r="CD4" s="11"/>
      <c r="CE4" s="11"/>
      <c r="CF4" s="11"/>
      <c r="CG4" s="11"/>
      <c r="CH4" s="10" t="s">
        <v>31</v>
      </c>
      <c r="CI4" s="10" t="s">
        <v>32</v>
      </c>
      <c r="CJ4" s="10" t="s">
        <v>31</v>
      </c>
      <c r="CK4" s="10" t="s">
        <v>32</v>
      </c>
      <c r="CL4" s="10" t="s">
        <v>31</v>
      </c>
      <c r="CM4" s="10" t="s">
        <v>32</v>
      </c>
      <c r="CN4" s="10" t="s">
        <v>31</v>
      </c>
      <c r="CO4" s="10" t="s">
        <v>32</v>
      </c>
      <c r="CP4" s="10" t="s">
        <v>31</v>
      </c>
      <c r="CQ4" s="10" t="s">
        <v>32</v>
      </c>
      <c r="CR4" s="10" t="s">
        <v>31</v>
      </c>
      <c r="CS4" s="10" t="s">
        <v>32</v>
      </c>
      <c r="CT4" s="10" t="s">
        <v>31</v>
      </c>
      <c r="CU4" s="10" t="s">
        <v>32</v>
      </c>
      <c r="CV4" s="10" t="s">
        <v>31</v>
      </c>
      <c r="CW4" s="10" t="s">
        <v>32</v>
      </c>
      <c r="CX4" s="10" t="s">
        <v>31</v>
      </c>
      <c r="CY4" s="10" t="s">
        <v>32</v>
      </c>
      <c r="CZ4" s="10" t="s">
        <v>31</v>
      </c>
      <c r="DA4" s="10" t="s">
        <v>32</v>
      </c>
      <c r="DB4" s="10" t="s">
        <v>31</v>
      </c>
      <c r="DC4" s="10" t="s">
        <v>32</v>
      </c>
      <c r="DD4" s="10" t="s">
        <v>31</v>
      </c>
      <c r="DE4" s="10" t="s">
        <v>32</v>
      </c>
      <c r="DF4" s="10" t="s">
        <v>31</v>
      </c>
      <c r="DG4" s="10" t="s">
        <v>32</v>
      </c>
      <c r="DH4" s="10" t="s">
        <v>31</v>
      </c>
      <c r="DI4" s="10" t="s">
        <v>32</v>
      </c>
      <c r="DJ4" s="10" t="s">
        <v>31</v>
      </c>
      <c r="DK4" s="10" t="s">
        <v>32</v>
      </c>
      <c r="DL4" s="10" t="s">
        <v>31</v>
      </c>
      <c r="DM4" s="10" t="s">
        <v>32</v>
      </c>
      <c r="DN4" s="10" t="s">
        <v>31</v>
      </c>
      <c r="DO4" s="10" t="s">
        <v>32</v>
      </c>
      <c r="DP4" s="1" t="s">
        <v>33</v>
      </c>
      <c r="DQ4" s="5"/>
      <c r="DR4" s="5"/>
      <c r="DS4" s="10" t="s">
        <v>32</v>
      </c>
      <c r="DT4" s="10" t="s">
        <v>31</v>
      </c>
      <c r="DU4" s="10" t="s">
        <v>32</v>
      </c>
      <c r="DV4" s="10" t="s">
        <v>31</v>
      </c>
      <c r="DW4" s="10" t="s">
        <v>32</v>
      </c>
      <c r="DX4" s="10" t="s">
        <v>31</v>
      </c>
      <c r="DY4" s="10" t="s">
        <v>32</v>
      </c>
      <c r="DZ4" s="10" t="s">
        <v>31</v>
      </c>
      <c r="EA4" s="10" t="s">
        <v>32</v>
      </c>
      <c r="EB4" s="10" t="s">
        <v>31</v>
      </c>
      <c r="EC4" s="10" t="s">
        <v>32</v>
      </c>
      <c r="ED4" s="11"/>
      <c r="EE4" s="11"/>
      <c r="EF4" s="11"/>
      <c r="EG4" s="11"/>
      <c r="EH4" s="10" t="s">
        <v>31</v>
      </c>
      <c r="EI4" s="10" t="s">
        <v>31</v>
      </c>
      <c r="EJ4" s="10" t="s">
        <v>31</v>
      </c>
      <c r="EK4" s="10" t="s">
        <v>31</v>
      </c>
      <c r="EL4" s="10" t="s">
        <v>31</v>
      </c>
      <c r="EM4" s="10" t="s">
        <v>31</v>
      </c>
      <c r="EN4" s="10" t="s">
        <v>31</v>
      </c>
      <c r="EO4" s="10" t="s">
        <v>31</v>
      </c>
      <c r="EP4" s="10" t="s">
        <v>31</v>
      </c>
      <c r="EQ4" s="10" t="s">
        <v>31</v>
      </c>
      <c r="ER4" s="10" t="s">
        <v>31</v>
      </c>
      <c r="ES4" s="10" t="s">
        <v>31</v>
      </c>
      <c r="ET4" s="10" t="s">
        <v>31</v>
      </c>
      <c r="EU4" s="10" t="s">
        <v>31</v>
      </c>
      <c r="EV4" s="10" t="s">
        <v>31</v>
      </c>
      <c r="EW4" s="10" t="s">
        <v>31</v>
      </c>
      <c r="EX4" s="10" t="s">
        <v>31</v>
      </c>
      <c r="EY4" s="10" t="s">
        <v>31</v>
      </c>
      <c r="EZ4" s="10" t="s">
        <v>31</v>
      </c>
      <c r="FA4" s="10" t="s">
        <v>31</v>
      </c>
      <c r="FB4" s="10" t="s">
        <v>31</v>
      </c>
      <c r="FC4" s="10" t="s">
        <v>31</v>
      </c>
      <c r="FD4" s="10" t="s">
        <v>31</v>
      </c>
      <c r="FE4" s="10" t="s">
        <v>31</v>
      </c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</row>
    <row r="5" spans="1:231" ht="15.75" thickBot="1">
      <c r="A5" s="14">
        <v>0.05</v>
      </c>
      <c r="B5" s="14">
        <v>238.2</v>
      </c>
      <c r="C5" s="14">
        <v>57816.58</v>
      </c>
      <c r="D5" s="2">
        <f>C5-B5*B5</f>
        <v>1077.3400000000038</v>
      </c>
      <c r="E5" s="2">
        <f>B5/(K5*20)</f>
        <v>1.191E-3</v>
      </c>
      <c r="F5" s="2">
        <f t="shared" ref="F5" si="0">B5-2.68*SQRT(D5)/SQRT(100)</f>
        <v>229.40347408575406</v>
      </c>
      <c r="G5" s="2">
        <f t="shared" ref="G5" si="1">B5+2.68*SQRT(D5)/SQRT(100)</f>
        <v>246.99652591424592</v>
      </c>
      <c r="H5" s="2">
        <f>F5/(K5*20)</f>
        <v>1.1470173704287703E-3</v>
      </c>
      <c r="I5" s="2">
        <f>G5/(K5*20)</f>
        <v>1.2349826295712297E-3</v>
      </c>
      <c r="J5" s="11"/>
      <c r="K5" s="14">
        <v>10000</v>
      </c>
      <c r="L5" s="14">
        <v>100000000</v>
      </c>
      <c r="M5" s="11"/>
      <c r="N5" s="14">
        <v>0</v>
      </c>
      <c r="O5" s="14">
        <v>0</v>
      </c>
      <c r="P5" s="14">
        <v>19.93</v>
      </c>
      <c r="Q5" s="14">
        <v>407.21</v>
      </c>
      <c r="R5" s="2">
        <f>Q5-P5*P5</f>
        <v>10.00509999999997</v>
      </c>
      <c r="S5" s="2">
        <f>P5/K5</f>
        <v>1.993E-3</v>
      </c>
      <c r="T5" s="2">
        <f t="shared" ref="T5:T23" si="2">P5-2.68*SQRT(R5)/SQRT(100)</f>
        <v>19.082293504566586</v>
      </c>
      <c r="U5" s="2">
        <f t="shared" ref="U5:U23" si="3">P5+2.68*SQRT(R5)/SQRT(100)</f>
        <v>20.777706495433414</v>
      </c>
      <c r="V5" s="2">
        <f t="shared" ref="V5:V23" si="4">X5/K5</f>
        <v>0.99782900000000008</v>
      </c>
      <c r="W5" s="2">
        <f>1-Y5/(K5*20)</f>
        <v>1.2910000000000421E-3</v>
      </c>
      <c r="X5" s="10">
        <v>9978.2900000000009</v>
      </c>
      <c r="Y5" s="10">
        <v>199741.8</v>
      </c>
      <c r="Z5" s="10">
        <v>235.82</v>
      </c>
      <c r="AA5" s="10">
        <v>56669.46</v>
      </c>
      <c r="AB5" s="11"/>
      <c r="AC5" s="11"/>
      <c r="AD5" s="11"/>
      <c r="AE5" s="11"/>
      <c r="AF5" s="10">
        <v>50.434708299999997</v>
      </c>
      <c r="AG5" s="16">
        <v>1.550925925925926E-4</v>
      </c>
      <c r="AH5" s="10">
        <v>1</v>
      </c>
      <c r="AI5" s="10">
        <v>1</v>
      </c>
      <c r="AJ5" s="10">
        <v>1.2061855699999999</v>
      </c>
      <c r="AK5" s="10">
        <v>2.0309278399999999</v>
      </c>
      <c r="AL5" s="10">
        <v>1.5</v>
      </c>
      <c r="AM5" s="10">
        <v>3.8863636399999999</v>
      </c>
      <c r="AN5" s="10">
        <v>1.4534883700000001</v>
      </c>
      <c r="AO5" s="10">
        <v>3.0348837199999998</v>
      </c>
      <c r="AP5" s="10">
        <v>1.61627907</v>
      </c>
      <c r="AQ5" s="10">
        <v>4.0581395300000001</v>
      </c>
      <c r="AR5" s="10">
        <v>1.7647058799999999</v>
      </c>
      <c r="AS5" s="10">
        <v>4.6588235300000003</v>
      </c>
      <c r="AT5" s="10">
        <v>1.825</v>
      </c>
      <c r="AU5" s="10">
        <v>4.45</v>
      </c>
      <c r="AV5" s="10">
        <v>2.2820512800000001</v>
      </c>
      <c r="AW5" s="10">
        <v>8.4102564100000006</v>
      </c>
      <c r="AX5" s="10">
        <v>2.6486486500000002</v>
      </c>
      <c r="AY5" s="10">
        <v>12.64864865</v>
      </c>
      <c r="AZ5" s="10">
        <v>2.8873239399999999</v>
      </c>
      <c r="BA5" s="10">
        <v>14.21126761</v>
      </c>
      <c r="BB5" s="10">
        <v>3.37878788</v>
      </c>
      <c r="BC5" s="10">
        <v>18.348484849999998</v>
      </c>
      <c r="BD5" s="10">
        <v>3.4210526300000001</v>
      </c>
      <c r="BE5" s="10">
        <v>17.596491230000002</v>
      </c>
      <c r="BF5" s="10">
        <v>3.5454545500000001</v>
      </c>
      <c r="BG5" s="10">
        <v>17.045454549999999</v>
      </c>
      <c r="BH5" s="10">
        <v>3.6756756799999999</v>
      </c>
      <c r="BI5" s="10">
        <v>18.21621622</v>
      </c>
      <c r="BJ5" s="10">
        <v>4.125</v>
      </c>
      <c r="BK5" s="10">
        <v>21.8125</v>
      </c>
      <c r="BL5" s="10">
        <v>5.5555555600000002</v>
      </c>
      <c r="BM5" s="14">
        <v>39.333333330000002</v>
      </c>
      <c r="BN5" s="14">
        <v>5.7</v>
      </c>
      <c r="BO5" s="14">
        <v>44.9</v>
      </c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4">
        <v>2.66</v>
      </c>
      <c r="CI5" s="14">
        <v>10.94</v>
      </c>
      <c r="CJ5" s="14">
        <v>11.556701029999999</v>
      </c>
      <c r="CK5" s="14">
        <v>390.60824739999998</v>
      </c>
      <c r="CL5" s="14">
        <v>19.31818182</v>
      </c>
      <c r="CM5" s="14">
        <v>1071.568182</v>
      </c>
      <c r="CN5" s="14">
        <v>18.767441860000002</v>
      </c>
      <c r="CO5" s="14">
        <v>779.25581399999999</v>
      </c>
      <c r="CP5" s="14">
        <v>21.674418599999999</v>
      </c>
      <c r="CQ5" s="14">
        <v>1007.511628</v>
      </c>
      <c r="CR5" s="14">
        <v>24.95294118</v>
      </c>
      <c r="CS5" s="14">
        <v>1209.917647</v>
      </c>
      <c r="CT5" s="14">
        <v>26.837499999999999</v>
      </c>
      <c r="CU5" s="14">
        <v>1238.2375</v>
      </c>
      <c r="CV5" s="14">
        <v>35.435897439999998</v>
      </c>
      <c r="CW5" s="14">
        <v>2483.4102560000001</v>
      </c>
      <c r="CX5" s="14">
        <v>41.743243239999998</v>
      </c>
      <c r="CY5" s="14">
        <v>3643.5</v>
      </c>
      <c r="CZ5" s="14">
        <v>46.450704229999999</v>
      </c>
      <c r="DA5" s="14">
        <v>4405.5492960000001</v>
      </c>
      <c r="DB5" s="14">
        <v>56.363636360000001</v>
      </c>
      <c r="DC5" s="14">
        <v>5842.363636</v>
      </c>
      <c r="DD5" s="14">
        <v>56.052631580000003</v>
      </c>
      <c r="DE5" s="14">
        <v>5178.9649120000004</v>
      </c>
      <c r="DF5" s="14">
        <v>59.863636360000001</v>
      </c>
      <c r="DG5" s="14">
        <v>5441.9090910000004</v>
      </c>
      <c r="DH5" s="14">
        <v>62.648648649999998</v>
      </c>
      <c r="DI5" s="14">
        <v>5886.5945949999996</v>
      </c>
      <c r="DJ5" s="14">
        <v>70.71875</v>
      </c>
      <c r="DK5" s="14">
        <v>6981.34375</v>
      </c>
      <c r="DL5" s="14">
        <v>97.888888890000004</v>
      </c>
      <c r="DM5" s="14">
        <v>12530.333329999999</v>
      </c>
      <c r="DN5" s="14">
        <v>101.6</v>
      </c>
      <c r="DO5" s="14">
        <v>15115.8</v>
      </c>
      <c r="DP5" s="2">
        <f>DO5-DN5*DN5</f>
        <v>4793.24</v>
      </c>
      <c r="DQ5" s="5">
        <f>DN5-2.68*SQRT(DP5)/SQRT(FW5)</f>
        <v>42.925502152979611</v>
      </c>
      <c r="DR5" s="5">
        <f>DN5+2.68*SQRT(DP5)/SQRT(FW5)</f>
        <v>160.27449784702037</v>
      </c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4">
        <v>0.84111252999999997</v>
      </c>
      <c r="EI5" s="14">
        <v>0.90877993000000001</v>
      </c>
      <c r="EJ5" s="14">
        <v>0.92474895999999995</v>
      </c>
      <c r="EK5" s="14">
        <v>0.92619163000000004</v>
      </c>
      <c r="EL5" s="14">
        <v>0.92846298999999999</v>
      </c>
      <c r="EM5" s="14">
        <v>0.93354769000000004</v>
      </c>
      <c r="EN5" s="14">
        <v>0.93691597000000004</v>
      </c>
      <c r="EO5" s="14">
        <v>0.94007722000000005</v>
      </c>
      <c r="EP5" s="14">
        <v>0.94333898000000005</v>
      </c>
      <c r="EQ5" s="14">
        <v>0.94654092999999995</v>
      </c>
      <c r="ER5" s="14">
        <v>0.95087893999999995</v>
      </c>
      <c r="ES5" s="14">
        <v>0.95520421</v>
      </c>
      <c r="ET5" s="14">
        <v>0.96040720999999996</v>
      </c>
      <c r="EU5" s="14">
        <v>0.96197125000000006</v>
      </c>
      <c r="EV5" s="14">
        <v>0.96404533000000003</v>
      </c>
      <c r="EW5" s="14">
        <v>0.96835263999999999</v>
      </c>
      <c r="EX5" s="14">
        <v>0.97115061999999996</v>
      </c>
      <c r="EY5" s="11"/>
      <c r="EZ5" s="11"/>
      <c r="FA5" s="11"/>
      <c r="FB5" s="11"/>
      <c r="FC5" s="11"/>
      <c r="FD5" s="11"/>
      <c r="FE5" s="11"/>
      <c r="FF5" s="11"/>
      <c r="FG5" s="14">
        <v>100</v>
      </c>
      <c r="FH5" s="14">
        <v>97</v>
      </c>
      <c r="FI5" s="14">
        <v>88</v>
      </c>
      <c r="FJ5" s="14">
        <v>86</v>
      </c>
      <c r="FK5" s="14">
        <v>86</v>
      </c>
      <c r="FL5" s="14">
        <v>85</v>
      </c>
      <c r="FM5" s="14">
        <v>80</v>
      </c>
      <c r="FN5" s="14">
        <v>78</v>
      </c>
      <c r="FO5" s="14">
        <v>74</v>
      </c>
      <c r="FP5" s="14">
        <v>71</v>
      </c>
      <c r="FQ5" s="14">
        <v>66</v>
      </c>
      <c r="FR5" s="14">
        <v>57</v>
      </c>
      <c r="FS5" s="14">
        <v>44</v>
      </c>
      <c r="FT5" s="14">
        <v>37</v>
      </c>
      <c r="FU5" s="14">
        <v>32</v>
      </c>
      <c r="FV5" s="14">
        <v>18</v>
      </c>
      <c r="FW5" s="14">
        <v>10</v>
      </c>
      <c r="FX5" s="11"/>
      <c r="FY5" s="11"/>
      <c r="FZ5" s="11"/>
      <c r="GA5" s="11"/>
      <c r="GB5" s="11"/>
      <c r="GC5" s="11"/>
      <c r="GD5" s="11"/>
      <c r="GE5" s="11"/>
      <c r="GF5" s="14">
        <v>144.47999999999999</v>
      </c>
      <c r="GG5" s="14">
        <v>46.463917530000003</v>
      </c>
      <c r="GH5" s="14">
        <v>29.43181818</v>
      </c>
      <c r="GI5" s="14">
        <v>26.267441860000002</v>
      </c>
      <c r="GJ5" s="14">
        <v>23.023255809999998</v>
      </c>
      <c r="GK5" s="14">
        <v>20.317647059999999</v>
      </c>
      <c r="GL5" s="14">
        <v>18.362500000000001</v>
      </c>
      <c r="GM5" s="14">
        <v>15.320512819999999</v>
      </c>
      <c r="GN5" s="14">
        <v>13.39189189</v>
      </c>
      <c r="GO5" s="14">
        <v>11.1971831</v>
      </c>
      <c r="GP5" s="14">
        <v>9.5303030300000007</v>
      </c>
      <c r="GQ5" s="14">
        <v>8.3333333300000003</v>
      </c>
      <c r="GR5" s="14">
        <v>7.9545454500000004</v>
      </c>
      <c r="GS5" s="14">
        <v>7.0540540500000004</v>
      </c>
      <c r="GT5" s="14">
        <v>5.5625</v>
      </c>
      <c r="GU5" s="14">
        <v>5</v>
      </c>
      <c r="GV5" s="14">
        <v>2.5</v>
      </c>
      <c r="GW5" s="11"/>
      <c r="GX5" s="11"/>
      <c r="GY5" s="11"/>
      <c r="GZ5" s="11"/>
      <c r="HA5" s="11"/>
      <c r="HB5" s="11"/>
      <c r="HC5" s="11"/>
      <c r="HD5" s="11"/>
      <c r="HE5" s="14">
        <v>0</v>
      </c>
      <c r="HF5" s="14">
        <v>0</v>
      </c>
      <c r="HG5" s="14">
        <v>0</v>
      </c>
      <c r="HH5" s="14">
        <v>0</v>
      </c>
      <c r="HI5" s="14">
        <v>0</v>
      </c>
      <c r="HJ5" s="11"/>
      <c r="HK5" s="14">
        <v>13.392302040000001</v>
      </c>
      <c r="HL5" s="14">
        <v>179.37712540000001</v>
      </c>
      <c r="HM5" s="11"/>
      <c r="HN5" s="17">
        <v>1.5046296296296298E-5</v>
      </c>
      <c r="HO5" s="17">
        <v>1.5046296296296298E-5</v>
      </c>
      <c r="HP5" s="17">
        <v>1.5046296296296298E-5</v>
      </c>
      <c r="HQ5" s="17">
        <v>1.5046296296296298E-5</v>
      </c>
      <c r="HR5" s="17">
        <v>1.5046296296296298E-5</v>
      </c>
      <c r="HS5" s="17">
        <v>1.5046296296296298E-5</v>
      </c>
      <c r="HT5" s="17">
        <v>1.5046296296296298E-5</v>
      </c>
      <c r="HU5" s="17">
        <v>1.5046296296296298E-5</v>
      </c>
      <c r="HV5" s="17">
        <v>1.5046296296296298E-5</v>
      </c>
      <c r="HW5" s="11"/>
    </row>
    <row r="6" spans="1:231" ht="15.75" thickBot="1">
      <c r="A6" s="14">
        <v>0.1</v>
      </c>
      <c r="B6" s="14">
        <v>251.23</v>
      </c>
      <c r="C6" s="14">
        <v>64436.59</v>
      </c>
      <c r="D6" s="2">
        <f t="shared" ref="D6:D23" si="5">C6-B6*B6</f>
        <v>1320.0771000000022</v>
      </c>
      <c r="E6" s="2">
        <f t="shared" ref="E6:E23" si="6">B6/(K6*20)</f>
        <v>1.2561499999999999E-3</v>
      </c>
      <c r="F6" s="2">
        <f t="shared" ref="F6:F23" si="7">B6-2.68*SQRT(D6)/SQRT(100)</f>
        <v>241.49279210294858</v>
      </c>
      <c r="G6" s="2">
        <f t="shared" ref="G6:G23" si="8">B6+2.68*SQRT(D6)/SQRT(100)</f>
        <v>260.96720789705137</v>
      </c>
      <c r="H6" s="2">
        <f t="shared" ref="H6:H23" si="9">F6/(K6*20)</f>
        <v>1.207463960514743E-3</v>
      </c>
      <c r="I6" s="2">
        <f t="shared" ref="I6:I23" si="10">G6/(K6*20)</f>
        <v>1.3048360394852568E-3</v>
      </c>
      <c r="J6" s="11"/>
      <c r="K6" s="14">
        <v>10000</v>
      </c>
      <c r="L6" s="14">
        <v>100000000</v>
      </c>
      <c r="M6" s="11"/>
      <c r="N6" s="14">
        <v>0</v>
      </c>
      <c r="O6" s="14">
        <v>0</v>
      </c>
      <c r="P6" s="14">
        <v>20.55</v>
      </c>
      <c r="Q6" s="14">
        <v>434.73</v>
      </c>
      <c r="R6" s="2">
        <f t="shared" ref="R6:R23" si="11">Q6-P6*P6</f>
        <v>12.427500000000009</v>
      </c>
      <c r="S6" s="2">
        <f t="shared" ref="S6:S23" si="12">P6/K6</f>
        <v>2.055E-3</v>
      </c>
      <c r="T6" s="2">
        <f t="shared" si="2"/>
        <v>19.605228726092925</v>
      </c>
      <c r="U6" s="2">
        <f t="shared" si="3"/>
        <v>21.494771273907077</v>
      </c>
      <c r="V6" s="2">
        <f t="shared" si="4"/>
        <v>0.99777900000000008</v>
      </c>
      <c r="W6" s="2">
        <f t="shared" ref="W6:W23" si="13">1-Y6/(K6*20)</f>
        <v>1.3561500000000004E-3</v>
      </c>
      <c r="X6" s="10">
        <v>9977.7900000000009</v>
      </c>
      <c r="Y6" s="10">
        <v>199728.77</v>
      </c>
      <c r="Z6" s="10">
        <v>249.1</v>
      </c>
      <c r="AA6" s="10">
        <v>63354.6</v>
      </c>
      <c r="AB6" s="11"/>
      <c r="AC6" s="11"/>
      <c r="AD6" s="11"/>
      <c r="AE6" s="11"/>
      <c r="AF6" s="10">
        <v>50.432929700000003</v>
      </c>
      <c r="AG6" s="16">
        <v>1.5277777777777777E-4</v>
      </c>
      <c r="AH6" s="10">
        <v>1</v>
      </c>
      <c r="AI6" s="10">
        <v>1</v>
      </c>
      <c r="AJ6" s="10">
        <v>1.3636363600000001</v>
      </c>
      <c r="AK6" s="10">
        <v>2.6363636399999999</v>
      </c>
      <c r="AL6" s="10">
        <v>1.86516854</v>
      </c>
      <c r="AM6" s="10">
        <v>5.4831460700000001</v>
      </c>
      <c r="AN6" s="10">
        <v>1.9655172400000001</v>
      </c>
      <c r="AO6" s="10">
        <v>6.9310344800000001</v>
      </c>
      <c r="AP6" s="10">
        <v>2.14117647</v>
      </c>
      <c r="AQ6" s="10">
        <v>8.1647058799999996</v>
      </c>
      <c r="AR6" s="10">
        <v>2.3703703699999998</v>
      </c>
      <c r="AS6" s="10">
        <v>9.8765432099999995</v>
      </c>
      <c r="AT6" s="10">
        <v>2.6538461500000001</v>
      </c>
      <c r="AU6" s="10">
        <v>13.448717950000001</v>
      </c>
      <c r="AV6" s="10">
        <v>2.6478873200000002</v>
      </c>
      <c r="AW6" s="10">
        <v>11.690140850000001</v>
      </c>
      <c r="AX6" s="10">
        <v>2.859375</v>
      </c>
      <c r="AY6" s="10">
        <v>11.921875</v>
      </c>
      <c r="AZ6" s="10">
        <v>3.3442623</v>
      </c>
      <c r="BA6" s="10">
        <v>18.196721310000001</v>
      </c>
      <c r="BB6" s="10">
        <v>3.29090909</v>
      </c>
      <c r="BC6" s="10">
        <v>15.727272729999999</v>
      </c>
      <c r="BD6" s="10">
        <v>3.95744681</v>
      </c>
      <c r="BE6" s="10">
        <v>21.744680850000002</v>
      </c>
      <c r="BF6" s="10">
        <v>4.8108108100000004</v>
      </c>
      <c r="BG6" s="10">
        <v>34.756756760000002</v>
      </c>
      <c r="BH6" s="10">
        <v>5</v>
      </c>
      <c r="BI6" s="10">
        <v>38.741935480000002</v>
      </c>
      <c r="BJ6" s="10">
        <v>5.2173913000000001</v>
      </c>
      <c r="BK6" s="10">
        <v>33.913043479999999</v>
      </c>
      <c r="BL6" s="10">
        <v>5.8461538500000003</v>
      </c>
      <c r="BM6" s="14">
        <v>40.15384615</v>
      </c>
      <c r="BN6" s="14">
        <v>6</v>
      </c>
      <c r="BO6" s="14">
        <v>39.25</v>
      </c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4">
        <v>2.4500000000000002</v>
      </c>
      <c r="CI6" s="14">
        <v>9.61</v>
      </c>
      <c r="CJ6" s="14">
        <v>15.929292930000001</v>
      </c>
      <c r="CK6" s="14">
        <v>602.030303</v>
      </c>
      <c r="CL6" s="14">
        <v>26.606741570000001</v>
      </c>
      <c r="CM6" s="14">
        <v>1526.6067419999999</v>
      </c>
      <c r="CN6" s="14">
        <v>28.609195400000001</v>
      </c>
      <c r="CO6" s="14">
        <v>2028.1724139999999</v>
      </c>
      <c r="CP6" s="14">
        <v>32.023529410000002</v>
      </c>
      <c r="CQ6" s="14">
        <v>2358.8941180000002</v>
      </c>
      <c r="CR6" s="14">
        <v>36.950617280000003</v>
      </c>
      <c r="CS6" s="14">
        <v>2937.3950620000001</v>
      </c>
      <c r="CT6" s="14">
        <v>41.820512819999998</v>
      </c>
      <c r="CU6" s="14">
        <v>3891.3846149999999</v>
      </c>
      <c r="CV6" s="14">
        <v>42.112676059999998</v>
      </c>
      <c r="CW6" s="14">
        <v>3461.4366199999999</v>
      </c>
      <c r="CX6" s="14">
        <v>45.859375</v>
      </c>
      <c r="CY6" s="14">
        <v>3542.921875</v>
      </c>
      <c r="CZ6" s="14">
        <v>55.704918030000002</v>
      </c>
      <c r="DA6" s="14">
        <v>5527.5409840000002</v>
      </c>
      <c r="DB6" s="14">
        <v>55.563636359999997</v>
      </c>
      <c r="DC6" s="14">
        <v>4912.4727270000003</v>
      </c>
      <c r="DD6" s="14">
        <v>67.510638299999997</v>
      </c>
      <c r="DE6" s="14">
        <v>6857.2978720000001</v>
      </c>
      <c r="DF6" s="14">
        <v>83.027027029999999</v>
      </c>
      <c r="DG6" s="14">
        <v>10864</v>
      </c>
      <c r="DH6" s="14">
        <v>86.258064520000005</v>
      </c>
      <c r="DI6" s="14">
        <v>11198.77419</v>
      </c>
      <c r="DJ6" s="14">
        <v>95.391304349999999</v>
      </c>
      <c r="DK6" s="14">
        <v>11644</v>
      </c>
      <c r="DL6" s="14">
        <v>105.6153846</v>
      </c>
      <c r="DM6" s="14">
        <v>13271.92308</v>
      </c>
      <c r="DN6" s="14">
        <v>111.5</v>
      </c>
      <c r="DO6" s="14">
        <v>13736</v>
      </c>
      <c r="DP6" s="2">
        <f t="shared" ref="DP6:DP23" si="14">DO6-DN6*DN6</f>
        <v>1303.75</v>
      </c>
      <c r="DQ6" s="5">
        <f t="shared" ref="DQ6:DQ23" si="15">DN6-2.68*SQRT(DP6)/SQRT(FW6)</f>
        <v>77.287330563079422</v>
      </c>
      <c r="DR6" s="5">
        <f t="shared" ref="DR6:DR23" si="16">DN6+2.68*SQRT(DP6)/SQRT(FW6)</f>
        <v>145.71266943692058</v>
      </c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4">
        <v>0.82648062</v>
      </c>
      <c r="EI6" s="14">
        <v>0.9032888</v>
      </c>
      <c r="EJ6" s="14">
        <v>0.91966886000000003</v>
      </c>
      <c r="EK6" s="14">
        <v>0.92216900000000002</v>
      </c>
      <c r="EL6" s="14">
        <v>0.92566398999999999</v>
      </c>
      <c r="EM6" s="14">
        <v>0.93039510999999997</v>
      </c>
      <c r="EN6" s="14">
        <v>0.93260854999999998</v>
      </c>
      <c r="EO6" s="14">
        <v>0.93689113000000002</v>
      </c>
      <c r="EP6" s="14">
        <v>0.94245935999999997</v>
      </c>
      <c r="EQ6" s="14">
        <v>0.94525603000000002</v>
      </c>
      <c r="ER6" s="14">
        <v>0.94825658999999995</v>
      </c>
      <c r="ES6" s="14">
        <v>0.95347799</v>
      </c>
      <c r="ET6" s="14">
        <v>0.95854220000000001</v>
      </c>
      <c r="EU6" s="14">
        <v>0.96190494000000004</v>
      </c>
      <c r="EV6" s="14">
        <v>0.96542556999999996</v>
      </c>
      <c r="EW6" s="14">
        <v>0.96926809000000003</v>
      </c>
      <c r="EX6" s="14">
        <v>0.97266509000000001</v>
      </c>
      <c r="EY6" s="11"/>
      <c r="EZ6" s="11"/>
      <c r="FA6" s="11"/>
      <c r="FB6" s="11"/>
      <c r="FC6" s="11"/>
      <c r="FD6" s="11"/>
      <c r="FE6" s="11"/>
      <c r="FF6" s="11"/>
      <c r="FG6" s="14">
        <v>100</v>
      </c>
      <c r="FH6" s="14">
        <v>99</v>
      </c>
      <c r="FI6" s="14">
        <v>89</v>
      </c>
      <c r="FJ6" s="14">
        <v>87</v>
      </c>
      <c r="FK6" s="14">
        <v>85</v>
      </c>
      <c r="FL6" s="14">
        <v>81</v>
      </c>
      <c r="FM6" s="14">
        <v>78</v>
      </c>
      <c r="FN6" s="14">
        <v>71</v>
      </c>
      <c r="FO6" s="14">
        <v>64</v>
      </c>
      <c r="FP6" s="14">
        <v>61</v>
      </c>
      <c r="FQ6" s="14">
        <v>55</v>
      </c>
      <c r="FR6" s="14">
        <v>47</v>
      </c>
      <c r="FS6" s="14">
        <v>37</v>
      </c>
      <c r="FT6" s="14">
        <v>31</v>
      </c>
      <c r="FU6" s="14">
        <v>23</v>
      </c>
      <c r="FV6" s="14">
        <v>13</v>
      </c>
      <c r="FW6" s="14">
        <v>8</v>
      </c>
      <c r="FX6" s="11"/>
      <c r="FY6" s="11"/>
      <c r="FZ6" s="11"/>
      <c r="GA6" s="11"/>
      <c r="GB6" s="11"/>
      <c r="GC6" s="11"/>
      <c r="GD6" s="11"/>
      <c r="GE6" s="11"/>
      <c r="GF6" s="14">
        <v>303.37</v>
      </c>
      <c r="GG6" s="14">
        <v>95.191919189999993</v>
      </c>
      <c r="GH6" s="14">
        <v>60.617977529999997</v>
      </c>
      <c r="GI6" s="14">
        <v>53.977011490000002</v>
      </c>
      <c r="GJ6" s="14">
        <v>48.376470589999997</v>
      </c>
      <c r="GK6" s="14">
        <v>44.09876543</v>
      </c>
      <c r="GL6" s="14">
        <v>38.448717950000002</v>
      </c>
      <c r="GM6" s="14">
        <v>34.563380279999997</v>
      </c>
      <c r="GN6" s="14">
        <v>31.046875</v>
      </c>
      <c r="GO6" s="14">
        <v>25.803278689999999</v>
      </c>
      <c r="GP6" s="14">
        <v>22.309090909999998</v>
      </c>
      <c r="GQ6" s="14">
        <v>18.872340430000001</v>
      </c>
      <c r="GR6" s="14">
        <v>16.486486490000001</v>
      </c>
      <c r="GS6" s="14">
        <v>14.354838709999999</v>
      </c>
      <c r="GT6" s="14">
        <v>12.913043480000001</v>
      </c>
      <c r="GU6" s="14">
        <v>11.53846154</v>
      </c>
      <c r="GV6" s="14">
        <v>6.375</v>
      </c>
      <c r="GW6" s="11"/>
      <c r="GX6" s="11"/>
      <c r="GY6" s="11"/>
      <c r="GZ6" s="11"/>
      <c r="HA6" s="11"/>
      <c r="HB6" s="11"/>
      <c r="HC6" s="11"/>
      <c r="HD6" s="11"/>
      <c r="HE6" s="14">
        <v>0</v>
      </c>
      <c r="HF6" s="14">
        <v>0</v>
      </c>
      <c r="HG6" s="14">
        <v>0</v>
      </c>
      <c r="HH6" s="14">
        <v>0</v>
      </c>
      <c r="HI6" s="14">
        <v>0</v>
      </c>
      <c r="HJ6" s="11"/>
      <c r="HK6" s="14">
        <v>13.37886754</v>
      </c>
      <c r="HL6" s="14">
        <v>179.0098528</v>
      </c>
      <c r="HM6" s="11"/>
      <c r="HN6" s="17">
        <v>1.5046296296296298E-5</v>
      </c>
      <c r="HO6" s="17">
        <v>1.5046296296296298E-5</v>
      </c>
      <c r="HP6" s="17">
        <v>1.5046296296296298E-5</v>
      </c>
      <c r="HQ6" s="17">
        <v>1.5046296296296298E-5</v>
      </c>
      <c r="HR6" s="17">
        <v>1.5046296296296298E-5</v>
      </c>
      <c r="HS6" s="17">
        <v>1.5046296296296298E-5</v>
      </c>
      <c r="HT6" s="17">
        <v>1.5046296296296298E-5</v>
      </c>
      <c r="HU6" s="17">
        <v>1.5046296296296298E-5</v>
      </c>
      <c r="HV6" s="17">
        <v>1.5046296296296298E-5</v>
      </c>
      <c r="HW6" s="11"/>
    </row>
    <row r="7" spans="1:231" ht="15.75" thickBot="1">
      <c r="A7" s="14">
        <v>0.15</v>
      </c>
      <c r="B7" s="14">
        <v>268.92</v>
      </c>
      <c r="C7" s="14">
        <v>73661.86</v>
      </c>
      <c r="D7" s="2">
        <f t="shared" si="5"/>
        <v>1343.8935999999958</v>
      </c>
      <c r="E7" s="2">
        <f t="shared" si="6"/>
        <v>1.3446E-3</v>
      </c>
      <c r="F7" s="2">
        <f t="shared" si="7"/>
        <v>259.09534662563613</v>
      </c>
      <c r="G7" s="2">
        <f t="shared" si="8"/>
        <v>278.74465337436391</v>
      </c>
      <c r="H7" s="2">
        <f t="shared" si="9"/>
        <v>1.2954767331281806E-3</v>
      </c>
      <c r="I7" s="2">
        <f t="shared" si="10"/>
        <v>1.3937232668718195E-3</v>
      </c>
      <c r="J7" s="11"/>
      <c r="K7" s="14">
        <v>10000</v>
      </c>
      <c r="L7" s="14">
        <v>100000000</v>
      </c>
      <c r="M7" s="11"/>
      <c r="N7" s="14">
        <v>0</v>
      </c>
      <c r="O7" s="14">
        <v>0</v>
      </c>
      <c r="P7" s="14">
        <v>22.09</v>
      </c>
      <c r="Q7" s="14">
        <v>500.05</v>
      </c>
      <c r="R7" s="2">
        <f t="shared" si="11"/>
        <v>12.081900000000019</v>
      </c>
      <c r="S7" s="2">
        <f t="shared" si="12"/>
        <v>2.209E-3</v>
      </c>
      <c r="T7" s="2">
        <f t="shared" si="2"/>
        <v>21.158458060203404</v>
      </c>
      <c r="U7" s="2">
        <f t="shared" si="3"/>
        <v>23.021541939796595</v>
      </c>
      <c r="V7" s="2">
        <f t="shared" si="4"/>
        <v>0.99758199999999997</v>
      </c>
      <c r="W7" s="2">
        <f t="shared" si="13"/>
        <v>1.4446000000000181E-3</v>
      </c>
      <c r="X7" s="10">
        <v>9975.82</v>
      </c>
      <c r="Y7" s="10">
        <v>199711.08</v>
      </c>
      <c r="Z7" s="10">
        <v>266.14999999999998</v>
      </c>
      <c r="AA7" s="10">
        <v>72158.210000000006</v>
      </c>
      <c r="AB7" s="11"/>
      <c r="AC7" s="11"/>
      <c r="AD7" s="11"/>
      <c r="AE7" s="11"/>
      <c r="AF7" s="10">
        <v>50.426724499999999</v>
      </c>
      <c r="AG7" s="16">
        <v>1.5625E-4</v>
      </c>
      <c r="AH7" s="10">
        <v>1</v>
      </c>
      <c r="AI7" s="10">
        <v>1</v>
      </c>
      <c r="AJ7" s="10">
        <v>1.4040404</v>
      </c>
      <c r="AK7" s="10">
        <v>3.2424242400000001</v>
      </c>
      <c r="AL7" s="10">
        <v>1.7659574499999999</v>
      </c>
      <c r="AM7" s="10">
        <v>4.8936170199999998</v>
      </c>
      <c r="AN7" s="10">
        <v>1.8494623699999999</v>
      </c>
      <c r="AO7" s="10">
        <v>5.3548387100000001</v>
      </c>
      <c r="AP7" s="10">
        <v>1.91304348</v>
      </c>
      <c r="AQ7" s="10">
        <v>5.6956521699999998</v>
      </c>
      <c r="AR7" s="10">
        <v>2.1235955099999999</v>
      </c>
      <c r="AS7" s="10">
        <v>7.3146067400000003</v>
      </c>
      <c r="AT7" s="10">
        <v>2.3720930199999999</v>
      </c>
      <c r="AU7" s="10">
        <v>9.4186046500000007</v>
      </c>
      <c r="AV7" s="10">
        <v>2.5185185200000002</v>
      </c>
      <c r="AW7" s="10">
        <v>11.876543209999999</v>
      </c>
      <c r="AX7" s="10">
        <v>2.7466666700000002</v>
      </c>
      <c r="AY7" s="10">
        <v>12.58666667</v>
      </c>
      <c r="AZ7" s="10">
        <v>2.9315068499999999</v>
      </c>
      <c r="BA7" s="10">
        <v>16.38356164</v>
      </c>
      <c r="BB7" s="10">
        <v>3.4411764699999998</v>
      </c>
      <c r="BC7" s="10">
        <v>18.91176471</v>
      </c>
      <c r="BD7" s="10">
        <v>3.33870968</v>
      </c>
      <c r="BE7" s="10">
        <v>17.241935479999999</v>
      </c>
      <c r="BF7" s="10">
        <v>3.53703704</v>
      </c>
      <c r="BG7" s="10">
        <v>19.722222219999999</v>
      </c>
      <c r="BH7" s="10">
        <v>4.46</v>
      </c>
      <c r="BI7" s="10">
        <v>30.94</v>
      </c>
      <c r="BJ7" s="10">
        <v>5.02631579</v>
      </c>
      <c r="BK7" s="10">
        <v>33.39473684</v>
      </c>
      <c r="BL7" s="10">
        <v>6.4</v>
      </c>
      <c r="BM7" s="14">
        <v>55.52</v>
      </c>
      <c r="BN7" s="14">
        <v>7.8461538500000003</v>
      </c>
      <c r="BO7" s="14">
        <v>85.53846154</v>
      </c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4">
        <v>2.9</v>
      </c>
      <c r="CI7" s="14">
        <v>14.6</v>
      </c>
      <c r="CJ7" s="14">
        <v>15.80808081</v>
      </c>
      <c r="CK7" s="14">
        <v>802.01010099999996</v>
      </c>
      <c r="CL7" s="14">
        <v>24.287234040000001</v>
      </c>
      <c r="CM7" s="14">
        <v>1366.648936</v>
      </c>
      <c r="CN7" s="14">
        <v>25.892473119999998</v>
      </c>
      <c r="CO7" s="14">
        <v>1494.7311830000001</v>
      </c>
      <c r="CP7" s="14">
        <v>27.913043479999999</v>
      </c>
      <c r="CQ7" s="14">
        <v>1663.1521740000001</v>
      </c>
      <c r="CR7" s="14">
        <v>31.752808989999998</v>
      </c>
      <c r="CS7" s="14">
        <v>2124.6516849999998</v>
      </c>
      <c r="CT7" s="14">
        <v>36.186046509999997</v>
      </c>
      <c r="CU7" s="14">
        <v>2713.1860470000001</v>
      </c>
      <c r="CV7" s="14">
        <v>38.333333330000002</v>
      </c>
      <c r="CW7" s="14">
        <v>3226.0864200000001</v>
      </c>
      <c r="CX7" s="14">
        <v>43.106666670000003</v>
      </c>
      <c r="CY7" s="14">
        <v>3759.7466669999999</v>
      </c>
      <c r="CZ7" s="14">
        <v>46.465753419999999</v>
      </c>
      <c r="DA7" s="14">
        <v>4833.1232879999998</v>
      </c>
      <c r="DB7" s="14">
        <v>57.147058819999998</v>
      </c>
      <c r="DC7" s="14">
        <v>5831.2941179999998</v>
      </c>
      <c r="DD7" s="14">
        <v>55.193548389999997</v>
      </c>
      <c r="DE7" s="14">
        <v>5270.1935480000002</v>
      </c>
      <c r="DF7" s="14">
        <v>59.092592590000002</v>
      </c>
      <c r="DG7" s="14">
        <v>6149.0555560000003</v>
      </c>
      <c r="DH7" s="14">
        <v>76.900000000000006</v>
      </c>
      <c r="DI7" s="14">
        <v>9680.42</v>
      </c>
      <c r="DJ7" s="14">
        <v>87.78947368</v>
      </c>
      <c r="DK7" s="14">
        <v>10461.315790000001</v>
      </c>
      <c r="DL7" s="14">
        <v>111.92</v>
      </c>
      <c r="DM7" s="14">
        <v>16866.8</v>
      </c>
      <c r="DN7" s="14">
        <v>133.46153849999999</v>
      </c>
      <c r="DO7" s="14">
        <v>22442.230769999998</v>
      </c>
      <c r="DP7" s="2">
        <f t="shared" si="14"/>
        <v>4630.2485112130198</v>
      </c>
      <c r="DQ7" s="5">
        <f t="shared" si="15"/>
        <v>82.883117358677737</v>
      </c>
      <c r="DR7" s="5">
        <f t="shared" si="16"/>
        <v>184.03995964132224</v>
      </c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4">
        <v>0.83475657000000003</v>
      </c>
      <c r="EI7" s="14">
        <v>0.90675165999999996</v>
      </c>
      <c r="EJ7" s="14">
        <v>0.92554837999999995</v>
      </c>
      <c r="EK7" s="14">
        <v>0.92783380999999998</v>
      </c>
      <c r="EL7" s="14">
        <v>0.93041788999999997</v>
      </c>
      <c r="EM7" s="14">
        <v>0.93434801999999995</v>
      </c>
      <c r="EN7" s="14">
        <v>0.93862338999999995</v>
      </c>
      <c r="EO7" s="14">
        <v>0.94211208000000002</v>
      </c>
      <c r="EP7" s="14">
        <v>0.94652897999999996</v>
      </c>
      <c r="EQ7" s="14">
        <v>0.94860548</v>
      </c>
      <c r="ER7" s="14">
        <v>0.95127585999999997</v>
      </c>
      <c r="ES7" s="14">
        <v>0.95353955999999995</v>
      </c>
      <c r="ET7" s="14">
        <v>0.95719182000000003</v>
      </c>
      <c r="EU7" s="14">
        <v>0.96066161000000005</v>
      </c>
      <c r="EV7" s="14">
        <v>0.96546732000000002</v>
      </c>
      <c r="EW7" s="14">
        <v>0.96798616999999998</v>
      </c>
      <c r="EX7" s="14">
        <v>0.97130251000000001</v>
      </c>
      <c r="EY7" s="11"/>
      <c r="EZ7" s="11"/>
      <c r="FA7" s="11"/>
      <c r="FB7" s="11"/>
      <c r="FC7" s="11"/>
      <c r="FD7" s="11"/>
      <c r="FE7" s="11"/>
      <c r="FF7" s="11"/>
      <c r="FG7" s="14">
        <v>100</v>
      </c>
      <c r="FH7" s="14">
        <v>99</v>
      </c>
      <c r="FI7" s="14">
        <v>94</v>
      </c>
      <c r="FJ7" s="14">
        <v>93</v>
      </c>
      <c r="FK7" s="14">
        <v>92</v>
      </c>
      <c r="FL7" s="14">
        <v>89</v>
      </c>
      <c r="FM7" s="14">
        <v>86</v>
      </c>
      <c r="FN7" s="14">
        <v>81</v>
      </c>
      <c r="FO7" s="14">
        <v>75</v>
      </c>
      <c r="FP7" s="14">
        <v>73</v>
      </c>
      <c r="FQ7" s="14">
        <v>68</v>
      </c>
      <c r="FR7" s="14">
        <v>62</v>
      </c>
      <c r="FS7" s="14">
        <v>54</v>
      </c>
      <c r="FT7" s="14">
        <v>50</v>
      </c>
      <c r="FU7" s="14">
        <v>38</v>
      </c>
      <c r="FV7" s="14">
        <v>25</v>
      </c>
      <c r="FW7" s="14">
        <v>13</v>
      </c>
      <c r="FX7" s="11"/>
      <c r="FY7" s="11"/>
      <c r="FZ7" s="11"/>
      <c r="GA7" s="11"/>
      <c r="GB7" s="11"/>
      <c r="GC7" s="11"/>
      <c r="GD7" s="11"/>
      <c r="GE7" s="11"/>
      <c r="GF7" s="14">
        <v>474.91</v>
      </c>
      <c r="GG7" s="14">
        <v>156.2222222</v>
      </c>
      <c r="GH7" s="14">
        <v>95.531914889999996</v>
      </c>
      <c r="GI7" s="14">
        <v>84.344086020000006</v>
      </c>
      <c r="GJ7" s="14">
        <v>74.793478260000001</v>
      </c>
      <c r="GK7" s="14">
        <v>67.303370790000002</v>
      </c>
      <c r="GL7" s="14">
        <v>58.639534879999999</v>
      </c>
      <c r="GM7" s="14">
        <v>50.913580250000003</v>
      </c>
      <c r="GN7" s="14">
        <v>45.2</v>
      </c>
      <c r="GO7" s="14">
        <v>37.452054789999998</v>
      </c>
      <c r="GP7" s="14">
        <v>31.41176471</v>
      </c>
      <c r="GQ7" s="14">
        <v>25.370967740000001</v>
      </c>
      <c r="GR7" s="14">
        <v>20</v>
      </c>
      <c r="GS7" s="14">
        <v>15.3</v>
      </c>
      <c r="GT7" s="14">
        <v>12.76315789</v>
      </c>
      <c r="GU7" s="14">
        <v>9.76</v>
      </c>
      <c r="GV7" s="14">
        <v>6.3076923100000002</v>
      </c>
      <c r="GW7" s="11"/>
      <c r="GX7" s="11"/>
      <c r="GY7" s="11"/>
      <c r="GZ7" s="11"/>
      <c r="HA7" s="11"/>
      <c r="HB7" s="11"/>
      <c r="HC7" s="11"/>
      <c r="HD7" s="11"/>
      <c r="HE7" s="14">
        <v>0</v>
      </c>
      <c r="HF7" s="14">
        <v>0</v>
      </c>
      <c r="HG7" s="14">
        <v>0</v>
      </c>
      <c r="HH7" s="14">
        <v>0</v>
      </c>
      <c r="HI7" s="14">
        <v>0</v>
      </c>
      <c r="HJ7" s="11"/>
      <c r="HK7" s="14">
        <v>13.35059277</v>
      </c>
      <c r="HL7" s="14">
        <v>178.2612292</v>
      </c>
      <c r="HM7" s="11"/>
      <c r="HN7" s="17">
        <v>1.5046296296296298E-5</v>
      </c>
      <c r="HO7" s="17">
        <v>1.5046296296296298E-5</v>
      </c>
      <c r="HP7" s="17">
        <v>1.5046296296296298E-5</v>
      </c>
      <c r="HQ7" s="17">
        <v>1.5046296296296298E-5</v>
      </c>
      <c r="HR7" s="17">
        <v>1.5046296296296298E-5</v>
      </c>
      <c r="HS7" s="17">
        <v>1.5046296296296298E-5</v>
      </c>
      <c r="HT7" s="17">
        <v>1.5046296296296298E-5</v>
      </c>
      <c r="HU7" s="17">
        <v>1.5046296296296298E-5</v>
      </c>
      <c r="HV7" s="17">
        <v>1.5046296296296298E-5</v>
      </c>
      <c r="HW7" s="11"/>
    </row>
    <row r="8" spans="1:231" ht="15.75" thickBot="1">
      <c r="A8" s="14">
        <v>0.2</v>
      </c>
      <c r="B8" s="14">
        <v>305.85000000000002</v>
      </c>
      <c r="C8" s="14">
        <v>95394.17</v>
      </c>
      <c r="D8" s="2">
        <f t="shared" si="5"/>
        <v>1849.9474999999802</v>
      </c>
      <c r="E8" s="2">
        <f t="shared" si="6"/>
        <v>1.52925E-3</v>
      </c>
      <c r="F8" s="2">
        <f t="shared" si="7"/>
        <v>294.32304770375106</v>
      </c>
      <c r="G8" s="2">
        <f t="shared" si="8"/>
        <v>317.37695229624899</v>
      </c>
      <c r="H8" s="2">
        <f t="shared" si="9"/>
        <v>1.4716152385187552E-3</v>
      </c>
      <c r="I8" s="2">
        <f t="shared" si="10"/>
        <v>1.586884761481245E-3</v>
      </c>
      <c r="J8" s="11"/>
      <c r="K8" s="14">
        <v>10000</v>
      </c>
      <c r="L8" s="14">
        <v>100000000</v>
      </c>
      <c r="M8" s="11"/>
      <c r="N8" s="14">
        <v>0</v>
      </c>
      <c r="O8" s="14">
        <v>0</v>
      </c>
      <c r="P8" s="14">
        <v>24.58</v>
      </c>
      <c r="Q8" s="14">
        <v>619.96</v>
      </c>
      <c r="R8" s="2">
        <f t="shared" si="11"/>
        <v>15.783600000000092</v>
      </c>
      <c r="S8" s="2">
        <f t="shared" si="12"/>
        <v>2.4579999999999997E-3</v>
      </c>
      <c r="T8" s="2">
        <f t="shared" si="2"/>
        <v>23.515274079210986</v>
      </c>
      <c r="U8" s="2">
        <f t="shared" si="3"/>
        <v>25.644725920789011</v>
      </c>
      <c r="V8" s="2">
        <f t="shared" si="4"/>
        <v>0.99727999999999994</v>
      </c>
      <c r="W8" s="2">
        <f t="shared" si="13"/>
        <v>1.6292500000000265E-3</v>
      </c>
      <c r="X8" s="10">
        <v>9972.7999999999993</v>
      </c>
      <c r="Y8" s="10">
        <v>199674.15</v>
      </c>
      <c r="Z8" s="10">
        <v>302.22000000000003</v>
      </c>
      <c r="AA8" s="10">
        <v>93149.88</v>
      </c>
      <c r="AB8" s="11"/>
      <c r="AC8" s="11"/>
      <c r="AD8" s="11"/>
      <c r="AE8" s="11"/>
      <c r="AF8" s="10">
        <v>50.417811450000002</v>
      </c>
      <c r="AG8" s="16">
        <v>1.574074074074074E-4</v>
      </c>
      <c r="AH8" s="10">
        <v>1</v>
      </c>
      <c r="AI8" s="10">
        <v>1</v>
      </c>
      <c r="AJ8" s="10">
        <v>1.2959183700000001</v>
      </c>
      <c r="AK8" s="10">
        <v>2.3775510199999998</v>
      </c>
      <c r="AL8" s="10">
        <v>1.8404255300000001</v>
      </c>
      <c r="AM8" s="10">
        <v>6.3723404300000004</v>
      </c>
      <c r="AN8" s="10">
        <v>2.0106383000000001</v>
      </c>
      <c r="AO8" s="10">
        <v>7.6063829800000002</v>
      </c>
      <c r="AP8" s="10">
        <v>1.9347826100000001</v>
      </c>
      <c r="AQ8" s="10">
        <v>5.5217391300000003</v>
      </c>
      <c r="AR8" s="10">
        <v>2</v>
      </c>
      <c r="AS8" s="10">
        <v>5.9325842700000004</v>
      </c>
      <c r="AT8" s="10">
        <v>2.3563218400000001</v>
      </c>
      <c r="AU8" s="10">
        <v>9.0459770099999997</v>
      </c>
      <c r="AV8" s="10">
        <v>2.4096385499999999</v>
      </c>
      <c r="AW8" s="10">
        <v>9.3493975900000006</v>
      </c>
      <c r="AX8" s="10">
        <v>2.8395061699999999</v>
      </c>
      <c r="AY8" s="10">
        <v>11.802469139999999</v>
      </c>
      <c r="AZ8" s="10">
        <v>3.4358974400000002</v>
      </c>
      <c r="BA8" s="10">
        <v>19.435897440000002</v>
      </c>
      <c r="BB8" s="10">
        <v>3.6438356199999999</v>
      </c>
      <c r="BC8" s="10">
        <v>22.438356160000001</v>
      </c>
      <c r="BD8" s="10">
        <v>4.234375</v>
      </c>
      <c r="BE8" s="10">
        <v>41.828125</v>
      </c>
      <c r="BF8" s="10">
        <v>4.3877550999999997</v>
      </c>
      <c r="BG8" s="10">
        <v>36.877551019999999</v>
      </c>
      <c r="BH8" s="10">
        <v>4.8571428599999997</v>
      </c>
      <c r="BI8" s="10">
        <v>39.571428570000002</v>
      </c>
      <c r="BJ8" s="10">
        <v>6.3030302999999996</v>
      </c>
      <c r="BK8" s="10">
        <v>63.212121209999999</v>
      </c>
      <c r="BL8" s="10">
        <v>6.3333333300000003</v>
      </c>
      <c r="BM8" s="14">
        <v>57.111111110000003</v>
      </c>
      <c r="BN8" s="14">
        <v>10</v>
      </c>
      <c r="BO8" s="14">
        <v>112.66666669999999</v>
      </c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4">
        <v>3.11</v>
      </c>
      <c r="CI8" s="14">
        <v>18.55</v>
      </c>
      <c r="CJ8" s="14">
        <v>14.31632653</v>
      </c>
      <c r="CK8" s="14">
        <v>531.17346940000004</v>
      </c>
      <c r="CL8" s="14">
        <v>25.9787234</v>
      </c>
      <c r="CM8" s="14">
        <v>1791.808511</v>
      </c>
      <c r="CN8" s="14">
        <v>29.468085110000001</v>
      </c>
      <c r="CO8" s="14">
        <v>2224.7234039999998</v>
      </c>
      <c r="CP8" s="14">
        <v>28.25</v>
      </c>
      <c r="CQ8" s="14">
        <v>1540.5326090000001</v>
      </c>
      <c r="CR8" s="14">
        <v>29.707865170000002</v>
      </c>
      <c r="CS8" s="14">
        <v>1671.3932580000001</v>
      </c>
      <c r="CT8" s="14">
        <v>37.011494249999998</v>
      </c>
      <c r="CU8" s="14">
        <v>2736.7126440000002</v>
      </c>
      <c r="CV8" s="14">
        <v>37.795180719999998</v>
      </c>
      <c r="CW8" s="14">
        <v>2790.012048</v>
      </c>
      <c r="CX8" s="14">
        <v>46.209876540000003</v>
      </c>
      <c r="CY8" s="14">
        <v>3629.0740740000001</v>
      </c>
      <c r="CZ8" s="14">
        <v>57.397435899999998</v>
      </c>
      <c r="DA8" s="14">
        <v>5972.8076920000003</v>
      </c>
      <c r="DB8" s="14">
        <v>61.232876709999999</v>
      </c>
      <c r="DC8" s="14">
        <v>6941.7534249999999</v>
      </c>
      <c r="DD8" s="14">
        <v>67.265625</v>
      </c>
      <c r="DE8" s="14">
        <v>8127.921875</v>
      </c>
      <c r="DF8" s="14">
        <v>74.795918369999995</v>
      </c>
      <c r="DG8" s="14">
        <v>11120.10204</v>
      </c>
      <c r="DH8" s="14">
        <v>84.642857140000004</v>
      </c>
      <c r="DI8" s="14">
        <v>12844.119049999999</v>
      </c>
      <c r="DJ8" s="14">
        <v>110.0909091</v>
      </c>
      <c r="DK8" s="14">
        <v>19701.242419999999</v>
      </c>
      <c r="DL8" s="14">
        <v>114.94444439999999</v>
      </c>
      <c r="DM8" s="14">
        <v>19488.611110000002</v>
      </c>
      <c r="DN8" s="14">
        <v>184.33333329999999</v>
      </c>
      <c r="DO8" s="14">
        <v>37940.333330000001</v>
      </c>
      <c r="DP8" s="2">
        <f t="shared" si="14"/>
        <v>3961.5555645111162</v>
      </c>
      <c r="DQ8" s="5">
        <f t="shared" si="15"/>
        <v>86.944975531485298</v>
      </c>
      <c r="DR8" s="5">
        <f t="shared" si="16"/>
        <v>281.7216910685147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4">
        <v>0.82702408999999999</v>
      </c>
      <c r="EI8" s="14">
        <v>0.90702455999999998</v>
      </c>
      <c r="EJ8" s="14">
        <v>0.92607443</v>
      </c>
      <c r="EK8" s="14">
        <v>0.92947141</v>
      </c>
      <c r="EL8" s="14">
        <v>0.93205362000000003</v>
      </c>
      <c r="EM8" s="14">
        <v>0.93579685000000001</v>
      </c>
      <c r="EN8" s="14">
        <v>0.93905444000000005</v>
      </c>
      <c r="EO8" s="14">
        <v>0.94200373999999998</v>
      </c>
      <c r="EP8" s="14">
        <v>0.94536823999999997</v>
      </c>
      <c r="EQ8" s="14">
        <v>0.94835369999999997</v>
      </c>
      <c r="ER8" s="14">
        <v>0.95063640000000005</v>
      </c>
      <c r="ES8" s="14">
        <v>0.95378803999999995</v>
      </c>
      <c r="ET8" s="14">
        <v>0.95810136000000001</v>
      </c>
      <c r="EU8" s="14">
        <v>0.96161799000000003</v>
      </c>
      <c r="EV8" s="14">
        <v>0.96414995999999997</v>
      </c>
      <c r="EW8" s="14">
        <v>0.96729054999999997</v>
      </c>
      <c r="EX8" s="14">
        <v>0.97214160999999999</v>
      </c>
      <c r="EY8" s="11"/>
      <c r="EZ8" s="11"/>
      <c r="FA8" s="11"/>
      <c r="FB8" s="11"/>
      <c r="FC8" s="11"/>
      <c r="FD8" s="11"/>
      <c r="FE8" s="11"/>
      <c r="FF8" s="11"/>
      <c r="FG8" s="14">
        <v>100</v>
      </c>
      <c r="FH8" s="14">
        <v>98</v>
      </c>
      <c r="FI8" s="14">
        <v>94</v>
      </c>
      <c r="FJ8" s="14">
        <v>94</v>
      </c>
      <c r="FK8" s="14">
        <v>92</v>
      </c>
      <c r="FL8" s="14">
        <v>89</v>
      </c>
      <c r="FM8" s="14">
        <v>87</v>
      </c>
      <c r="FN8" s="14">
        <v>83</v>
      </c>
      <c r="FO8" s="14">
        <v>81</v>
      </c>
      <c r="FP8" s="14">
        <v>78</v>
      </c>
      <c r="FQ8" s="14">
        <v>73</v>
      </c>
      <c r="FR8" s="14">
        <v>64</v>
      </c>
      <c r="FS8" s="14">
        <v>49</v>
      </c>
      <c r="FT8" s="14">
        <v>42</v>
      </c>
      <c r="FU8" s="14">
        <v>33</v>
      </c>
      <c r="FV8" s="14">
        <v>18</v>
      </c>
      <c r="FW8" s="14">
        <v>3</v>
      </c>
      <c r="FX8" s="11"/>
      <c r="FY8" s="11"/>
      <c r="FZ8" s="11"/>
      <c r="GA8" s="11"/>
      <c r="GB8" s="11"/>
      <c r="GC8" s="11"/>
      <c r="GD8" s="11"/>
      <c r="GE8" s="11"/>
      <c r="GF8" s="14">
        <v>673.7</v>
      </c>
      <c r="GG8" s="14">
        <v>219.9489796</v>
      </c>
      <c r="GH8" s="14">
        <v>132.3617021</v>
      </c>
      <c r="GI8" s="14">
        <v>115.4574468</v>
      </c>
      <c r="GJ8" s="14">
        <v>102.7173913</v>
      </c>
      <c r="GK8" s="14">
        <v>91.426966289999996</v>
      </c>
      <c r="GL8" s="14">
        <v>78.252873559999998</v>
      </c>
      <c r="GM8" s="14">
        <v>67.349397589999995</v>
      </c>
      <c r="GN8" s="14">
        <v>56.185185189999999</v>
      </c>
      <c r="GO8" s="14">
        <v>46.487179490000003</v>
      </c>
      <c r="GP8" s="14">
        <v>38.232876709999999</v>
      </c>
      <c r="GQ8" s="14">
        <v>31.890625</v>
      </c>
      <c r="GR8" s="14">
        <v>28.285714290000001</v>
      </c>
      <c r="GS8" s="14">
        <v>22.952380949999998</v>
      </c>
      <c r="GT8" s="14">
        <v>18.51515152</v>
      </c>
      <c r="GU8" s="14">
        <v>16.055555559999998</v>
      </c>
      <c r="GV8" s="14">
        <v>30.333333329999999</v>
      </c>
      <c r="GW8" s="11"/>
      <c r="GX8" s="11"/>
      <c r="GY8" s="11"/>
      <c r="GZ8" s="11"/>
      <c r="HA8" s="11"/>
      <c r="HB8" s="11"/>
      <c r="HC8" s="11"/>
      <c r="HD8" s="11"/>
      <c r="HE8" s="14">
        <v>0</v>
      </c>
      <c r="HF8" s="14">
        <v>0</v>
      </c>
      <c r="HG8" s="14">
        <v>0</v>
      </c>
      <c r="HH8" s="14">
        <v>0</v>
      </c>
      <c r="HI8" s="14">
        <v>0</v>
      </c>
      <c r="HJ8" s="11"/>
      <c r="HK8" s="14">
        <v>13.324974259999999</v>
      </c>
      <c r="HL8" s="14">
        <v>177.57135210000001</v>
      </c>
      <c r="HM8" s="11"/>
      <c r="HN8" s="17">
        <v>1.6203703703703704E-5</v>
      </c>
      <c r="HO8" s="17">
        <v>1.6203703703703704E-5</v>
      </c>
      <c r="HP8" s="17">
        <v>1.6203703703703704E-5</v>
      </c>
      <c r="HQ8" s="17">
        <v>1.6203703703703704E-5</v>
      </c>
      <c r="HR8" s="17">
        <v>1.6203703703703704E-5</v>
      </c>
      <c r="HS8" s="17">
        <v>1.6203703703703704E-5</v>
      </c>
      <c r="HT8" s="17">
        <v>1.6203703703703704E-5</v>
      </c>
      <c r="HU8" s="17">
        <v>1.6203703703703704E-5</v>
      </c>
      <c r="HV8" s="17">
        <v>1.6203703703703704E-5</v>
      </c>
      <c r="HW8" s="11"/>
    </row>
    <row r="9" spans="1:231" ht="15.75" thickBot="1">
      <c r="A9" s="14">
        <v>0.25</v>
      </c>
      <c r="B9" s="14">
        <v>329.56</v>
      </c>
      <c r="C9" s="14">
        <v>110810.58</v>
      </c>
      <c r="D9" s="2">
        <f t="shared" si="5"/>
        <v>2200.7863999999972</v>
      </c>
      <c r="E9" s="2">
        <f t="shared" si="6"/>
        <v>1.6478E-3</v>
      </c>
      <c r="F9" s="2">
        <f t="shared" si="7"/>
        <v>316.9874393064261</v>
      </c>
      <c r="G9" s="2">
        <f t="shared" si="8"/>
        <v>342.13256069357391</v>
      </c>
      <c r="H9" s="2">
        <f t="shared" si="9"/>
        <v>1.5849371965321304E-3</v>
      </c>
      <c r="I9" s="2">
        <f t="shared" si="10"/>
        <v>1.7106628034678694E-3</v>
      </c>
      <c r="J9" s="11"/>
      <c r="K9" s="14">
        <v>10000</v>
      </c>
      <c r="L9" s="14">
        <v>100000000</v>
      </c>
      <c r="M9" s="11"/>
      <c r="N9" s="14">
        <v>0</v>
      </c>
      <c r="O9" s="14">
        <v>0</v>
      </c>
      <c r="P9" s="14">
        <v>26.92</v>
      </c>
      <c r="Q9" s="14">
        <v>743.08</v>
      </c>
      <c r="R9" s="2">
        <f t="shared" si="11"/>
        <v>18.393599999999992</v>
      </c>
      <c r="S9" s="2">
        <f t="shared" si="12"/>
        <v>2.6920000000000004E-3</v>
      </c>
      <c r="T9" s="2">
        <f t="shared" si="2"/>
        <v>25.770608018820386</v>
      </c>
      <c r="U9" s="2">
        <f t="shared" si="3"/>
        <v>28.069391981179617</v>
      </c>
      <c r="V9" s="2">
        <f t="shared" si="4"/>
        <v>0.99702199999999996</v>
      </c>
      <c r="W9" s="2">
        <f t="shared" si="13"/>
        <v>1.747799999999966E-3</v>
      </c>
      <c r="X9" s="10">
        <v>9970.2199999999993</v>
      </c>
      <c r="Y9" s="10">
        <v>199650.44</v>
      </c>
      <c r="Z9" s="10">
        <v>325.58999999999997</v>
      </c>
      <c r="AA9" s="10">
        <v>108244.67</v>
      </c>
      <c r="AB9" s="11"/>
      <c r="AC9" s="11"/>
      <c r="AD9" s="11"/>
      <c r="AE9" s="11"/>
      <c r="AF9" s="10">
        <v>50.4122561</v>
      </c>
      <c r="AG9" s="16">
        <v>1.574074074074074E-4</v>
      </c>
      <c r="AH9" s="10">
        <v>1</v>
      </c>
      <c r="AI9" s="10">
        <v>1</v>
      </c>
      <c r="AJ9" s="10">
        <v>1.32</v>
      </c>
      <c r="AK9" s="10">
        <v>2.2200000000000002</v>
      </c>
      <c r="AL9" s="10">
        <v>1.4516129</v>
      </c>
      <c r="AM9" s="10">
        <v>2.74193548</v>
      </c>
      <c r="AN9" s="10">
        <v>1.60215054</v>
      </c>
      <c r="AO9" s="10">
        <v>3.58064516</v>
      </c>
      <c r="AP9" s="10">
        <v>1.8804347800000001</v>
      </c>
      <c r="AQ9" s="10">
        <v>5.3586956499999996</v>
      </c>
      <c r="AR9" s="10">
        <v>2.0222222200000002</v>
      </c>
      <c r="AS9" s="10">
        <v>8.1999999999999993</v>
      </c>
      <c r="AT9" s="10">
        <v>2.3181818199999999</v>
      </c>
      <c r="AU9" s="10">
        <v>10.06818182</v>
      </c>
      <c r="AV9" s="10">
        <v>2.6860465100000002</v>
      </c>
      <c r="AW9" s="10">
        <v>12.918604650000001</v>
      </c>
      <c r="AX9" s="10">
        <v>2.8902439000000002</v>
      </c>
      <c r="AY9" s="10">
        <v>14.256097560000001</v>
      </c>
      <c r="AZ9" s="10">
        <v>3.6708860799999998</v>
      </c>
      <c r="BA9" s="10">
        <v>22.886075949999999</v>
      </c>
      <c r="BB9" s="10">
        <v>4.0410958900000002</v>
      </c>
      <c r="BC9" s="10">
        <v>26.342465749999999</v>
      </c>
      <c r="BD9" s="10">
        <v>4.0923076900000002</v>
      </c>
      <c r="BE9" s="10">
        <v>27.323076919999998</v>
      </c>
      <c r="BF9" s="10">
        <v>4.6481481499999999</v>
      </c>
      <c r="BG9" s="10">
        <v>34.907407409999998</v>
      </c>
      <c r="BH9" s="10">
        <v>4.8723404300000004</v>
      </c>
      <c r="BI9" s="10">
        <v>37.340425529999997</v>
      </c>
      <c r="BJ9" s="10">
        <v>5.6052631599999998</v>
      </c>
      <c r="BK9" s="10">
        <v>47.921052629999998</v>
      </c>
      <c r="BL9" s="10">
        <v>5.5769230800000003</v>
      </c>
      <c r="BM9" s="14">
        <v>43.80769231</v>
      </c>
      <c r="BN9" s="14">
        <v>7.9166666699999997</v>
      </c>
      <c r="BO9" s="14">
        <v>72.583333330000002</v>
      </c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4">
        <v>2.71</v>
      </c>
      <c r="CI9" s="14">
        <v>10.83</v>
      </c>
      <c r="CJ9" s="14">
        <v>13.81</v>
      </c>
      <c r="CK9" s="14">
        <v>399.23</v>
      </c>
      <c r="CL9" s="14">
        <v>19.118279569999999</v>
      </c>
      <c r="CM9" s="14">
        <v>657.67741939999996</v>
      </c>
      <c r="CN9" s="14">
        <v>22.236559140000001</v>
      </c>
      <c r="CO9" s="14">
        <v>914.90322579999997</v>
      </c>
      <c r="CP9" s="14">
        <v>27.22826087</v>
      </c>
      <c r="CQ9" s="14">
        <v>1460.728261</v>
      </c>
      <c r="CR9" s="14">
        <v>29.97777778</v>
      </c>
      <c r="CS9" s="14">
        <v>2221.355556</v>
      </c>
      <c r="CT9" s="14">
        <v>36.69318182</v>
      </c>
      <c r="CU9" s="14">
        <v>3085.306818</v>
      </c>
      <c r="CV9" s="14">
        <v>44.104651160000003</v>
      </c>
      <c r="CW9" s="14">
        <v>4009.7093020000002</v>
      </c>
      <c r="CX9" s="14">
        <v>47.56097561</v>
      </c>
      <c r="CY9" s="14">
        <v>4376.5609759999998</v>
      </c>
      <c r="CZ9" s="14">
        <v>62.746835439999998</v>
      </c>
      <c r="DA9" s="14">
        <v>7354.1898730000003</v>
      </c>
      <c r="DB9" s="14">
        <v>69.246575340000007</v>
      </c>
      <c r="DC9" s="14">
        <v>8275.4109590000007</v>
      </c>
      <c r="DD9" s="14">
        <v>70.661538460000003</v>
      </c>
      <c r="DE9" s="14">
        <v>8727.1538459999992</v>
      </c>
      <c r="DF9" s="14">
        <v>80.296296299999995</v>
      </c>
      <c r="DG9" s="14">
        <v>11093.59259</v>
      </c>
      <c r="DH9" s="14">
        <v>83.170212770000006</v>
      </c>
      <c r="DI9" s="14">
        <v>11176.361699999999</v>
      </c>
      <c r="DJ9" s="14">
        <v>97.5</v>
      </c>
      <c r="DK9" s="14">
        <v>14558.39474</v>
      </c>
      <c r="DL9" s="14">
        <v>98.769230769999993</v>
      </c>
      <c r="DM9" s="14">
        <v>14052.23077</v>
      </c>
      <c r="DN9" s="14">
        <v>145.33333329999999</v>
      </c>
      <c r="DO9" s="14">
        <v>24942.833330000001</v>
      </c>
      <c r="DP9" s="2">
        <f t="shared" si="14"/>
        <v>3821.0555619111146</v>
      </c>
      <c r="DQ9" s="5">
        <f t="shared" si="15"/>
        <v>97.510440013180414</v>
      </c>
      <c r="DR9" s="5">
        <f t="shared" si="16"/>
        <v>193.15622658681957</v>
      </c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4">
        <v>0.82648487000000004</v>
      </c>
      <c r="EI9" s="14">
        <v>0.90793073999999996</v>
      </c>
      <c r="EJ9" s="14">
        <v>0.92506611000000005</v>
      </c>
      <c r="EK9" s="14">
        <v>0.92715190000000003</v>
      </c>
      <c r="EL9" s="14">
        <v>0.93125159999999996</v>
      </c>
      <c r="EM9" s="14">
        <v>0.93340571999999999</v>
      </c>
      <c r="EN9" s="14">
        <v>0.93713299000000005</v>
      </c>
      <c r="EO9" s="14">
        <v>0.94052152</v>
      </c>
      <c r="EP9" s="14">
        <v>0.94321290000000002</v>
      </c>
      <c r="EQ9" s="14">
        <v>0.94732497999999998</v>
      </c>
      <c r="ER9" s="14">
        <v>0.95107200999999997</v>
      </c>
      <c r="ES9" s="14">
        <v>0.95376561000000004</v>
      </c>
      <c r="ET9" s="14">
        <v>0.95757420999999998</v>
      </c>
      <c r="EU9" s="14">
        <v>0.96144980999999996</v>
      </c>
      <c r="EV9" s="14">
        <v>0.96532085000000001</v>
      </c>
      <c r="EW9" s="14">
        <v>0.96837086000000006</v>
      </c>
      <c r="EX9" s="14">
        <v>0.97186587000000002</v>
      </c>
      <c r="EY9" s="11"/>
      <c r="EZ9" s="11"/>
      <c r="FA9" s="11"/>
      <c r="FB9" s="11"/>
      <c r="FC9" s="11"/>
      <c r="FD9" s="11"/>
      <c r="FE9" s="11"/>
      <c r="FF9" s="11"/>
      <c r="FG9" s="14">
        <v>100</v>
      </c>
      <c r="FH9" s="14">
        <v>100</v>
      </c>
      <c r="FI9" s="14">
        <v>93</v>
      </c>
      <c r="FJ9" s="14">
        <v>93</v>
      </c>
      <c r="FK9" s="14">
        <v>92</v>
      </c>
      <c r="FL9" s="14">
        <v>90</v>
      </c>
      <c r="FM9" s="14">
        <v>88</v>
      </c>
      <c r="FN9" s="14">
        <v>86</v>
      </c>
      <c r="FO9" s="14">
        <v>82</v>
      </c>
      <c r="FP9" s="14">
        <v>79</v>
      </c>
      <c r="FQ9" s="14">
        <v>73</v>
      </c>
      <c r="FR9" s="14">
        <v>65</v>
      </c>
      <c r="FS9" s="14">
        <v>54</v>
      </c>
      <c r="FT9" s="14">
        <v>47</v>
      </c>
      <c r="FU9" s="14">
        <v>38</v>
      </c>
      <c r="FV9" s="14">
        <v>26</v>
      </c>
      <c r="FW9" s="14">
        <v>12</v>
      </c>
      <c r="FX9" s="11"/>
      <c r="FY9" s="11"/>
      <c r="FZ9" s="11"/>
      <c r="GA9" s="11"/>
      <c r="GB9" s="11"/>
      <c r="GC9" s="11"/>
      <c r="GD9" s="11"/>
      <c r="GE9" s="11"/>
      <c r="GF9" s="14">
        <v>890.36</v>
      </c>
      <c r="GG9" s="14">
        <v>288.60000000000002</v>
      </c>
      <c r="GH9" s="14">
        <v>182.8602151</v>
      </c>
      <c r="GI9" s="14">
        <v>160.10752690000001</v>
      </c>
      <c r="GJ9" s="14">
        <v>141.48913039999999</v>
      </c>
      <c r="GK9" s="14">
        <v>125.24444440000001</v>
      </c>
      <c r="GL9" s="14">
        <v>107.4772727</v>
      </c>
      <c r="GM9" s="14">
        <v>90.860465120000001</v>
      </c>
      <c r="GN9" s="14">
        <v>77.5</v>
      </c>
      <c r="GO9" s="14">
        <v>64.405063290000001</v>
      </c>
      <c r="GP9" s="14">
        <v>53.205479449999999</v>
      </c>
      <c r="GQ9" s="14">
        <v>43.53846154</v>
      </c>
      <c r="GR9" s="14">
        <v>36.148148149999997</v>
      </c>
      <c r="GS9" s="14">
        <v>29.085106379999999</v>
      </c>
      <c r="GT9" s="14">
        <v>22.55263158</v>
      </c>
      <c r="GU9" s="14">
        <v>15.61538462</v>
      </c>
      <c r="GV9" s="14">
        <v>9.6666666699999997</v>
      </c>
      <c r="GW9" s="11"/>
      <c r="GX9" s="11"/>
      <c r="GY9" s="11"/>
      <c r="GZ9" s="11"/>
      <c r="HA9" s="11"/>
      <c r="HB9" s="11"/>
      <c r="HC9" s="11"/>
      <c r="HD9" s="11"/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1"/>
      <c r="HK9" s="14">
        <v>13.31575769</v>
      </c>
      <c r="HL9" s="14">
        <v>177.32574750000001</v>
      </c>
      <c r="HM9" s="11"/>
      <c r="HN9" s="17">
        <v>1.6203703703703704E-5</v>
      </c>
      <c r="HO9" s="17">
        <v>1.5046296296296298E-5</v>
      </c>
      <c r="HP9" s="17">
        <v>1.6203703703703704E-5</v>
      </c>
      <c r="HQ9" s="17">
        <v>1.6203703703703704E-5</v>
      </c>
      <c r="HR9" s="17">
        <v>1.5046296296296298E-5</v>
      </c>
      <c r="HS9" s="17">
        <v>1.6203703703703704E-5</v>
      </c>
      <c r="HT9" s="17">
        <v>1.6203703703703704E-5</v>
      </c>
      <c r="HU9" s="17">
        <v>1.6203703703703704E-5</v>
      </c>
      <c r="HV9" s="17">
        <v>1.5046296296296298E-5</v>
      </c>
      <c r="HW9" s="11"/>
    </row>
    <row r="10" spans="1:231" ht="15.75" thickBot="1">
      <c r="A10" s="14">
        <v>0.3</v>
      </c>
      <c r="B10" s="14">
        <v>370.38</v>
      </c>
      <c r="C10" s="14">
        <v>139847.22</v>
      </c>
      <c r="D10" s="2">
        <f t="shared" si="5"/>
        <v>2665.8755999999994</v>
      </c>
      <c r="E10" s="2">
        <f t="shared" si="6"/>
        <v>1.8519000000000001E-3</v>
      </c>
      <c r="F10" s="2">
        <f t="shared" si="7"/>
        <v>356.54259239978819</v>
      </c>
      <c r="G10" s="2">
        <f t="shared" si="8"/>
        <v>384.2174076002118</v>
      </c>
      <c r="H10" s="2">
        <f t="shared" si="9"/>
        <v>1.7827129619989409E-3</v>
      </c>
      <c r="I10" s="2">
        <f t="shared" si="10"/>
        <v>1.921087038001059E-3</v>
      </c>
      <c r="J10" s="11"/>
      <c r="K10" s="14">
        <v>10000</v>
      </c>
      <c r="L10" s="14">
        <v>100000000</v>
      </c>
      <c r="M10" s="11"/>
      <c r="N10" s="14">
        <v>0</v>
      </c>
      <c r="O10" s="14">
        <v>0</v>
      </c>
      <c r="P10" s="14">
        <v>29.48</v>
      </c>
      <c r="Q10" s="14">
        <v>886.38</v>
      </c>
      <c r="R10" s="2">
        <f t="shared" si="11"/>
        <v>17.309599999999932</v>
      </c>
      <c r="S10" s="2">
        <f t="shared" si="12"/>
        <v>2.9480000000000001E-3</v>
      </c>
      <c r="T10" s="2">
        <f t="shared" si="2"/>
        <v>28.364991161290639</v>
      </c>
      <c r="U10" s="2">
        <f t="shared" si="3"/>
        <v>30.595008838709361</v>
      </c>
      <c r="V10" s="2">
        <f t="shared" si="4"/>
        <v>0.99671699999999996</v>
      </c>
      <c r="W10" s="2">
        <f t="shared" si="13"/>
        <v>1.9519000000000064E-3</v>
      </c>
      <c r="X10" s="10">
        <v>9967.17</v>
      </c>
      <c r="Y10" s="10">
        <v>199609.62</v>
      </c>
      <c r="Z10" s="10">
        <v>365.79</v>
      </c>
      <c r="AA10" s="10">
        <v>136455.65</v>
      </c>
      <c r="AB10" s="11"/>
      <c r="AC10" s="11"/>
      <c r="AD10" s="11"/>
      <c r="AE10" s="11"/>
      <c r="AF10" s="10">
        <v>50.401763699999997</v>
      </c>
      <c r="AG10" s="16">
        <v>1.5162037037037035E-4</v>
      </c>
      <c r="AH10" s="10">
        <v>1</v>
      </c>
      <c r="AI10" s="10">
        <v>1</v>
      </c>
      <c r="AJ10" s="10">
        <v>1.34</v>
      </c>
      <c r="AK10" s="10">
        <v>2.62</v>
      </c>
      <c r="AL10" s="10">
        <v>1.86597938</v>
      </c>
      <c r="AM10" s="10">
        <v>6.3814432999999999</v>
      </c>
      <c r="AN10" s="10">
        <v>2.1458333299999999</v>
      </c>
      <c r="AO10" s="10">
        <v>11.16666667</v>
      </c>
      <c r="AP10" s="10">
        <v>2</v>
      </c>
      <c r="AQ10" s="10">
        <v>6.2340425499999998</v>
      </c>
      <c r="AR10" s="10">
        <v>2.3369565200000002</v>
      </c>
      <c r="AS10" s="10">
        <v>9.8369565199999993</v>
      </c>
      <c r="AT10" s="10">
        <v>2.7555555599999999</v>
      </c>
      <c r="AU10" s="10">
        <v>14.06666667</v>
      </c>
      <c r="AV10" s="10">
        <v>2.69047619</v>
      </c>
      <c r="AW10" s="10">
        <v>12.54761905</v>
      </c>
      <c r="AX10" s="10">
        <v>3.45</v>
      </c>
      <c r="AY10" s="10">
        <v>19.324999999999999</v>
      </c>
      <c r="AZ10" s="10">
        <v>4.3417721499999997</v>
      </c>
      <c r="BA10" s="10">
        <v>36.063291139999997</v>
      </c>
      <c r="BB10" s="10">
        <v>5.2</v>
      </c>
      <c r="BC10" s="10">
        <v>50.88</v>
      </c>
      <c r="BD10" s="10">
        <v>5.9130434799999998</v>
      </c>
      <c r="BE10" s="10">
        <v>62.869565219999998</v>
      </c>
      <c r="BF10" s="10">
        <v>6.4385964900000001</v>
      </c>
      <c r="BG10" s="10">
        <v>71.315789469999999</v>
      </c>
      <c r="BH10" s="10">
        <v>6.8571428599999997</v>
      </c>
      <c r="BI10" s="10">
        <v>83.632653059999996</v>
      </c>
      <c r="BJ10" s="10">
        <v>7.8421052600000003</v>
      </c>
      <c r="BK10" s="10">
        <v>103.47368419999999</v>
      </c>
      <c r="BL10" s="10">
        <v>9.7142857100000004</v>
      </c>
      <c r="BM10" s="14">
        <v>125.0714286</v>
      </c>
      <c r="BN10" s="14">
        <v>13.14285714</v>
      </c>
      <c r="BO10" s="14">
        <v>197.42857140000001</v>
      </c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4">
        <v>2.9</v>
      </c>
      <c r="CI10" s="14">
        <v>15.62</v>
      </c>
      <c r="CJ10" s="14">
        <v>14.43</v>
      </c>
      <c r="CK10" s="14">
        <v>587.49</v>
      </c>
      <c r="CL10" s="14">
        <v>26.96907216</v>
      </c>
      <c r="CM10" s="14">
        <v>1903.1546390000001</v>
      </c>
      <c r="CN10" s="14">
        <v>32.635416669999998</v>
      </c>
      <c r="CO10" s="14">
        <v>3399.635417</v>
      </c>
      <c r="CP10" s="14">
        <v>30.244680850000002</v>
      </c>
      <c r="CQ10" s="14">
        <v>1829.351064</v>
      </c>
      <c r="CR10" s="14">
        <v>36.304347829999998</v>
      </c>
      <c r="CS10" s="14">
        <v>3001.7608700000001</v>
      </c>
      <c r="CT10" s="14">
        <v>45.144444440000001</v>
      </c>
      <c r="CU10" s="14">
        <v>4542.9666669999997</v>
      </c>
      <c r="CV10" s="14">
        <v>44.154761899999997</v>
      </c>
      <c r="CW10" s="14">
        <v>3974.0357140000001</v>
      </c>
      <c r="CX10" s="14">
        <v>60.162500000000001</v>
      </c>
      <c r="CY10" s="14">
        <v>6487.7124999999996</v>
      </c>
      <c r="CZ10" s="14">
        <v>75.797468350000003</v>
      </c>
      <c r="DA10" s="14">
        <v>11477.037969999999</v>
      </c>
      <c r="DB10" s="14">
        <v>90.146666670000002</v>
      </c>
      <c r="DC10" s="14">
        <v>15050.04</v>
      </c>
      <c r="DD10" s="14">
        <v>102.33333330000001</v>
      </c>
      <c r="DE10" s="14">
        <v>18283.72464</v>
      </c>
      <c r="DF10" s="14">
        <v>111.6491228</v>
      </c>
      <c r="DG10" s="14">
        <v>21363.89474</v>
      </c>
      <c r="DH10" s="14">
        <v>119.6326531</v>
      </c>
      <c r="DI10" s="14">
        <v>24629.469389999998</v>
      </c>
      <c r="DJ10" s="14">
        <v>135.0789474</v>
      </c>
      <c r="DK10" s="14">
        <v>28390.28947</v>
      </c>
      <c r="DL10" s="14">
        <v>175.7857143</v>
      </c>
      <c r="DM10" s="14">
        <v>40048.214290000004</v>
      </c>
      <c r="DN10" s="14">
        <v>232.57142859999999</v>
      </c>
      <c r="DO10" s="14">
        <v>59940.571430000004</v>
      </c>
      <c r="DP10" s="2">
        <f t="shared" si="14"/>
        <v>5851.1020289551088</v>
      </c>
      <c r="DQ10" s="5">
        <f t="shared" si="15"/>
        <v>155.08875292088248</v>
      </c>
      <c r="DR10" s="5">
        <f t="shared" si="16"/>
        <v>310.0541042791175</v>
      </c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4">
        <v>0.83709728000000005</v>
      </c>
      <c r="EI10" s="14">
        <v>0.90468320000000002</v>
      </c>
      <c r="EJ10" s="14">
        <v>0.92230394999999998</v>
      </c>
      <c r="EK10" s="14">
        <v>0.92617795000000003</v>
      </c>
      <c r="EL10" s="14">
        <v>0.92848322000000005</v>
      </c>
      <c r="EM10" s="14">
        <v>0.93118900999999998</v>
      </c>
      <c r="EN10" s="14">
        <v>0.93567445999999999</v>
      </c>
      <c r="EO10" s="14">
        <v>0.93997556000000004</v>
      </c>
      <c r="EP10" s="14">
        <v>0.94390364000000004</v>
      </c>
      <c r="EQ10" s="14">
        <v>0.94652102999999999</v>
      </c>
      <c r="ER10" s="14">
        <v>0.95054011999999999</v>
      </c>
      <c r="ES10" s="14">
        <v>0.95386957999999999</v>
      </c>
      <c r="ET10" s="14">
        <v>0.95820629000000002</v>
      </c>
      <c r="EU10" s="14">
        <v>0.96103295</v>
      </c>
      <c r="EV10" s="14">
        <v>0.96436975999999996</v>
      </c>
      <c r="EW10" s="14">
        <v>0.96770635999999999</v>
      </c>
      <c r="EX10" s="14">
        <v>0.97254339000000001</v>
      </c>
      <c r="EY10" s="11"/>
      <c r="EZ10" s="11"/>
      <c r="FA10" s="11"/>
      <c r="FB10" s="11"/>
      <c r="FC10" s="11"/>
      <c r="FD10" s="11"/>
      <c r="FE10" s="11"/>
      <c r="FF10" s="11"/>
      <c r="FG10" s="14">
        <v>100</v>
      </c>
      <c r="FH10" s="14">
        <v>100</v>
      </c>
      <c r="FI10" s="14">
        <v>97</v>
      </c>
      <c r="FJ10" s="14">
        <v>96</v>
      </c>
      <c r="FK10" s="14">
        <v>94</v>
      </c>
      <c r="FL10" s="14">
        <v>92</v>
      </c>
      <c r="FM10" s="14">
        <v>90</v>
      </c>
      <c r="FN10" s="14">
        <v>84</v>
      </c>
      <c r="FO10" s="14">
        <v>80</v>
      </c>
      <c r="FP10" s="14">
        <v>79</v>
      </c>
      <c r="FQ10" s="14">
        <v>75</v>
      </c>
      <c r="FR10" s="14">
        <v>69</v>
      </c>
      <c r="FS10" s="14">
        <v>57</v>
      </c>
      <c r="FT10" s="14">
        <v>49</v>
      </c>
      <c r="FU10" s="14">
        <v>38</v>
      </c>
      <c r="FV10" s="14">
        <v>28</v>
      </c>
      <c r="FW10" s="14">
        <v>7</v>
      </c>
      <c r="FX10" s="11"/>
      <c r="FY10" s="11"/>
      <c r="FZ10" s="11"/>
      <c r="GA10" s="11"/>
      <c r="GB10" s="11"/>
      <c r="GC10" s="11"/>
      <c r="GD10" s="11"/>
      <c r="GE10" s="11"/>
      <c r="GF10" s="14">
        <v>1134.03</v>
      </c>
      <c r="GG10" s="14">
        <v>378.85</v>
      </c>
      <c r="GH10" s="14">
        <v>231.1134021</v>
      </c>
      <c r="GI10" s="14">
        <v>204.28125</v>
      </c>
      <c r="GJ10" s="14">
        <v>182.24468089999999</v>
      </c>
      <c r="GK10" s="14">
        <v>160.8586957</v>
      </c>
      <c r="GL10" s="14">
        <v>138.56666670000001</v>
      </c>
      <c r="GM10" s="14">
        <v>122.4880952</v>
      </c>
      <c r="GN10" s="14">
        <v>104.6</v>
      </c>
      <c r="GO10" s="14">
        <v>85.139240509999993</v>
      </c>
      <c r="GP10" s="14">
        <v>68.733333329999994</v>
      </c>
      <c r="GQ10" s="14">
        <v>54.695652170000002</v>
      </c>
      <c r="GR10" s="14">
        <v>46.403508770000002</v>
      </c>
      <c r="GS10" s="14">
        <v>37.571428570000002</v>
      </c>
      <c r="GT10" s="14">
        <v>29.578947370000002</v>
      </c>
      <c r="GU10" s="14">
        <v>18.964285709999999</v>
      </c>
      <c r="GV10" s="14">
        <v>19</v>
      </c>
      <c r="GW10" s="11"/>
      <c r="GX10" s="11"/>
      <c r="GY10" s="11"/>
      <c r="GZ10" s="11"/>
      <c r="HA10" s="11"/>
      <c r="HB10" s="11"/>
      <c r="HC10" s="11"/>
      <c r="HD10" s="11"/>
      <c r="HE10" s="14">
        <v>0</v>
      </c>
      <c r="HF10" s="14">
        <v>0</v>
      </c>
      <c r="HG10" s="14">
        <v>0</v>
      </c>
      <c r="HH10" s="14">
        <v>0</v>
      </c>
      <c r="HI10" s="14">
        <v>0</v>
      </c>
      <c r="HJ10" s="11"/>
      <c r="HK10" s="14">
        <v>13.269674609999999</v>
      </c>
      <c r="HL10" s="14">
        <v>176.1030414</v>
      </c>
      <c r="HM10" s="11"/>
      <c r="HN10" s="17">
        <v>1.5046296296296298E-5</v>
      </c>
      <c r="HO10" s="17">
        <v>1.5046296296296298E-5</v>
      </c>
      <c r="HP10" s="17">
        <v>1.5046296296296298E-5</v>
      </c>
      <c r="HQ10" s="17">
        <v>1.5046296296296298E-5</v>
      </c>
      <c r="HR10" s="17">
        <v>1.5046296296296298E-5</v>
      </c>
      <c r="HS10" s="17">
        <v>1.5046296296296298E-5</v>
      </c>
      <c r="HT10" s="17">
        <v>1.5046296296296298E-5</v>
      </c>
      <c r="HU10" s="17">
        <v>1.5046296296296298E-5</v>
      </c>
      <c r="HV10" s="17">
        <v>1.5046296296296298E-5</v>
      </c>
      <c r="HW10" s="11"/>
    </row>
    <row r="11" spans="1:231" ht="15.75" thickBot="1">
      <c r="A11" s="14">
        <v>0.35</v>
      </c>
      <c r="B11" s="14">
        <v>421.51</v>
      </c>
      <c r="C11" s="14">
        <v>181385.35</v>
      </c>
      <c r="D11" s="2">
        <f t="shared" si="5"/>
        <v>3714.6699000000081</v>
      </c>
      <c r="E11" s="2">
        <f t="shared" si="6"/>
        <v>2.1075500000000001E-3</v>
      </c>
      <c r="F11" s="2">
        <f t="shared" si="7"/>
        <v>405.17591138454304</v>
      </c>
      <c r="G11" s="2">
        <f t="shared" si="8"/>
        <v>437.84408861545694</v>
      </c>
      <c r="H11" s="2">
        <f t="shared" si="9"/>
        <v>2.0258795569227154E-3</v>
      </c>
      <c r="I11" s="2">
        <f t="shared" si="10"/>
        <v>2.1892204430772849E-3</v>
      </c>
      <c r="J11" s="11"/>
      <c r="K11" s="14">
        <v>10000</v>
      </c>
      <c r="L11" s="14">
        <v>100000000</v>
      </c>
      <c r="M11" s="11"/>
      <c r="N11" s="14">
        <v>0</v>
      </c>
      <c r="O11" s="14">
        <v>0</v>
      </c>
      <c r="P11" s="14">
        <v>33.69</v>
      </c>
      <c r="Q11" s="14">
        <v>1169.19</v>
      </c>
      <c r="R11" s="2">
        <f t="shared" si="11"/>
        <v>34.173900000000231</v>
      </c>
      <c r="S11" s="2">
        <f t="shared" si="12"/>
        <v>3.3689999999999996E-3</v>
      </c>
      <c r="T11" s="2">
        <f t="shared" si="2"/>
        <v>32.123313626279966</v>
      </c>
      <c r="U11" s="2">
        <f t="shared" si="3"/>
        <v>35.256686373720029</v>
      </c>
      <c r="V11" s="2">
        <f t="shared" si="4"/>
        <v>0.99622800000000011</v>
      </c>
      <c r="W11" s="2">
        <f t="shared" si="13"/>
        <v>2.2075500000000581E-3</v>
      </c>
      <c r="X11" s="10">
        <v>9962.2800000000007</v>
      </c>
      <c r="Y11" s="10">
        <v>199558.49</v>
      </c>
      <c r="Z11" s="10">
        <v>415.85</v>
      </c>
      <c r="AA11" s="10">
        <v>176641.47</v>
      </c>
      <c r="AB11" s="11"/>
      <c r="AC11" s="11"/>
      <c r="AD11" s="11"/>
      <c r="AE11" s="11"/>
      <c r="AF11" s="10">
        <v>50.389648800000003</v>
      </c>
      <c r="AG11" s="16">
        <v>1.5277777777777777E-4</v>
      </c>
      <c r="AH11" s="10">
        <v>1</v>
      </c>
      <c r="AI11" s="10">
        <v>1</v>
      </c>
      <c r="AJ11" s="10">
        <v>1.3434343399999999</v>
      </c>
      <c r="AK11" s="10">
        <v>2.9595959600000001</v>
      </c>
      <c r="AL11" s="10">
        <v>1.9052631600000001</v>
      </c>
      <c r="AM11" s="10">
        <v>6.47368421</v>
      </c>
      <c r="AN11" s="10">
        <v>1.9893616999999999</v>
      </c>
      <c r="AO11" s="10">
        <v>7.0957446800000001</v>
      </c>
      <c r="AP11" s="10">
        <v>2.1489361699999998</v>
      </c>
      <c r="AQ11" s="10">
        <v>8.4042553200000008</v>
      </c>
      <c r="AR11" s="10">
        <v>2.3440860200000002</v>
      </c>
      <c r="AS11" s="10">
        <v>10.236559140000001</v>
      </c>
      <c r="AT11" s="10">
        <v>2.7252747300000002</v>
      </c>
      <c r="AU11" s="10">
        <v>14.219780220000001</v>
      </c>
      <c r="AV11" s="10">
        <v>2.7045454499999999</v>
      </c>
      <c r="AW11" s="10">
        <v>11.68181818</v>
      </c>
      <c r="AX11" s="10">
        <v>3.03571429</v>
      </c>
      <c r="AY11" s="10">
        <v>15.48809524</v>
      </c>
      <c r="AZ11" s="10">
        <v>3.3164557000000001</v>
      </c>
      <c r="BA11" s="10">
        <v>19.72151899</v>
      </c>
      <c r="BB11" s="10">
        <v>4.04225352</v>
      </c>
      <c r="BC11" s="10">
        <v>30.01408451</v>
      </c>
      <c r="BD11" s="10">
        <v>4.6323529399999996</v>
      </c>
      <c r="BE11" s="10">
        <v>42.102941180000002</v>
      </c>
      <c r="BF11" s="10">
        <v>4.4642857100000004</v>
      </c>
      <c r="BG11" s="10">
        <v>33.714285709999999</v>
      </c>
      <c r="BH11" s="10">
        <v>4.7547169800000004</v>
      </c>
      <c r="BI11" s="10">
        <v>34.716981130000001</v>
      </c>
      <c r="BJ11" s="10">
        <v>6.4893616999999999</v>
      </c>
      <c r="BK11" s="10">
        <v>61.680851060000002</v>
      </c>
      <c r="BL11" s="10">
        <v>7.52631579</v>
      </c>
      <c r="BM11" s="14">
        <v>76.736842109999998</v>
      </c>
      <c r="BN11" s="14">
        <v>10.66666667</v>
      </c>
      <c r="BO11" s="14">
        <v>195.46666669999999</v>
      </c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4">
        <v>2.4700000000000002</v>
      </c>
      <c r="CI11" s="14">
        <v>9.4700000000000006</v>
      </c>
      <c r="CJ11" s="14">
        <v>15.18181818</v>
      </c>
      <c r="CK11" s="14">
        <v>758.47474750000003</v>
      </c>
      <c r="CL11" s="14">
        <v>27.178947369999999</v>
      </c>
      <c r="CM11" s="14">
        <v>1837.4315790000001</v>
      </c>
      <c r="CN11" s="14">
        <v>28.861702130000001</v>
      </c>
      <c r="CO11" s="14">
        <v>2050.2446810000001</v>
      </c>
      <c r="CP11" s="14">
        <v>31.94680851</v>
      </c>
      <c r="CQ11" s="14">
        <v>2472.8617020000002</v>
      </c>
      <c r="CR11" s="14">
        <v>35.924731180000002</v>
      </c>
      <c r="CS11" s="14">
        <v>3133.3440860000001</v>
      </c>
      <c r="CT11" s="14">
        <v>44.131868130000001</v>
      </c>
      <c r="CU11" s="14">
        <v>4520.3956040000003</v>
      </c>
      <c r="CV11" s="14">
        <v>44.31818182</v>
      </c>
      <c r="CW11" s="14">
        <v>3832.318182</v>
      </c>
      <c r="CX11" s="14">
        <v>50.880952379999997</v>
      </c>
      <c r="CY11" s="14">
        <v>5200.9285710000004</v>
      </c>
      <c r="CZ11" s="14">
        <v>56.126582280000001</v>
      </c>
      <c r="DA11" s="14">
        <v>6689.0632910000004</v>
      </c>
      <c r="DB11" s="14">
        <v>69.352112680000005</v>
      </c>
      <c r="DC11" s="14">
        <v>9808.2253519999995</v>
      </c>
      <c r="DD11" s="14">
        <v>80.235294120000006</v>
      </c>
      <c r="DE11" s="14">
        <v>13735.852940000001</v>
      </c>
      <c r="DF11" s="14">
        <v>78.178571430000005</v>
      </c>
      <c r="DG11" s="14">
        <v>11168.92857</v>
      </c>
      <c r="DH11" s="14">
        <v>84.226415090000003</v>
      </c>
      <c r="DI11" s="14">
        <v>11745.0566</v>
      </c>
      <c r="DJ11" s="14">
        <v>117.5957447</v>
      </c>
      <c r="DK11" s="14">
        <v>20925.382979999998</v>
      </c>
      <c r="DL11" s="14">
        <v>138.86842110000001</v>
      </c>
      <c r="DM11" s="14">
        <v>26635.60526</v>
      </c>
      <c r="DN11" s="14">
        <v>178.66666670000001</v>
      </c>
      <c r="DO11" s="14">
        <v>47047.06667</v>
      </c>
      <c r="DP11" s="2">
        <f t="shared" si="14"/>
        <v>15125.288880311109</v>
      </c>
      <c r="DQ11" s="5">
        <f t="shared" si="15"/>
        <v>93.564424326900522</v>
      </c>
      <c r="DR11" s="5">
        <f t="shared" si="16"/>
        <v>263.76890907309951</v>
      </c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4">
        <v>0.83249452999999995</v>
      </c>
      <c r="EI11" s="14">
        <v>0.90636680000000003</v>
      </c>
      <c r="EJ11" s="14">
        <v>0.92626998999999999</v>
      </c>
      <c r="EK11" s="14">
        <v>0.92872244999999998</v>
      </c>
      <c r="EL11" s="14">
        <v>0.93136662000000003</v>
      </c>
      <c r="EM11" s="14">
        <v>0.93368019999999996</v>
      </c>
      <c r="EN11" s="14">
        <v>0.93826129999999996</v>
      </c>
      <c r="EO11" s="14">
        <v>0.94104712000000001</v>
      </c>
      <c r="EP11" s="14">
        <v>0.94409041999999999</v>
      </c>
      <c r="EQ11" s="14">
        <v>0.94643774999999997</v>
      </c>
      <c r="ER11" s="14">
        <v>0.95293205000000003</v>
      </c>
      <c r="ES11" s="14">
        <v>0.95555089999999998</v>
      </c>
      <c r="ET11" s="14">
        <v>0.95940731000000001</v>
      </c>
      <c r="EU11" s="14">
        <v>0.96264097999999998</v>
      </c>
      <c r="EV11" s="14">
        <v>0.96586106000000005</v>
      </c>
      <c r="EW11" s="14">
        <v>0.96834063999999997</v>
      </c>
      <c r="EX11" s="14">
        <v>0.97152824999999998</v>
      </c>
      <c r="EY11" s="11"/>
      <c r="EZ11" s="11"/>
      <c r="FA11" s="11"/>
      <c r="FB11" s="11"/>
      <c r="FC11" s="11"/>
      <c r="FD11" s="11"/>
      <c r="FE11" s="11"/>
      <c r="FF11" s="11"/>
      <c r="FG11" s="14">
        <v>100</v>
      </c>
      <c r="FH11" s="14">
        <v>99</v>
      </c>
      <c r="FI11" s="14">
        <v>95</v>
      </c>
      <c r="FJ11" s="14">
        <v>94</v>
      </c>
      <c r="FK11" s="14">
        <v>94</v>
      </c>
      <c r="FL11" s="14">
        <v>93</v>
      </c>
      <c r="FM11" s="14">
        <v>91</v>
      </c>
      <c r="FN11" s="14">
        <v>88</v>
      </c>
      <c r="FO11" s="14">
        <v>84</v>
      </c>
      <c r="FP11" s="14">
        <v>79</v>
      </c>
      <c r="FQ11" s="14">
        <v>71</v>
      </c>
      <c r="FR11" s="14">
        <v>68</v>
      </c>
      <c r="FS11" s="14">
        <v>56</v>
      </c>
      <c r="FT11" s="14">
        <v>53</v>
      </c>
      <c r="FU11" s="14">
        <v>47</v>
      </c>
      <c r="FV11" s="14">
        <v>38</v>
      </c>
      <c r="FW11" s="14">
        <v>15</v>
      </c>
      <c r="FX11" s="11"/>
      <c r="FY11" s="11"/>
      <c r="FZ11" s="11"/>
      <c r="GA11" s="11"/>
      <c r="GB11" s="11"/>
      <c r="GC11" s="11"/>
      <c r="GD11" s="11"/>
      <c r="GE11" s="11"/>
      <c r="GF11" s="14">
        <v>1416.71</v>
      </c>
      <c r="GG11" s="14">
        <v>478.15151520000001</v>
      </c>
      <c r="GH11" s="14">
        <v>296.0736842</v>
      </c>
      <c r="GI11" s="14">
        <v>262.24468089999999</v>
      </c>
      <c r="GJ11" s="14">
        <v>229.7765957</v>
      </c>
      <c r="GK11" s="14">
        <v>201.05376340000001</v>
      </c>
      <c r="GL11" s="14">
        <v>172.93406590000001</v>
      </c>
      <c r="GM11" s="14">
        <v>148.06818179999999</v>
      </c>
      <c r="GN11" s="14">
        <v>127.0357143</v>
      </c>
      <c r="GO11" s="14">
        <v>109.5316456</v>
      </c>
      <c r="GP11" s="14">
        <v>93.436619719999996</v>
      </c>
      <c r="GQ11" s="14">
        <v>71.823529410000006</v>
      </c>
      <c r="GR11" s="14">
        <v>61.642857139999997</v>
      </c>
      <c r="GS11" s="14">
        <v>45.169811320000001</v>
      </c>
      <c r="GT11" s="14">
        <v>31.170212769999999</v>
      </c>
      <c r="GU11" s="14">
        <v>18.421052629999998</v>
      </c>
      <c r="GV11" s="14">
        <v>11.93333333</v>
      </c>
      <c r="GW11" s="11"/>
      <c r="GX11" s="11"/>
      <c r="GY11" s="11"/>
      <c r="GZ11" s="11"/>
      <c r="HA11" s="11"/>
      <c r="HB11" s="11"/>
      <c r="HC11" s="11"/>
      <c r="HD11" s="11"/>
      <c r="HE11" s="14">
        <v>0</v>
      </c>
      <c r="HF11" s="14">
        <v>0</v>
      </c>
      <c r="HG11" s="14">
        <v>0</v>
      </c>
      <c r="HH11" s="14">
        <v>0</v>
      </c>
      <c r="HI11" s="14">
        <v>0</v>
      </c>
      <c r="HJ11" s="11"/>
      <c r="HK11" s="14">
        <v>13.266237930000001</v>
      </c>
      <c r="HL11" s="14">
        <v>176.0074716</v>
      </c>
      <c r="HM11" s="11"/>
      <c r="HN11" s="17">
        <v>1.5046296296296298E-5</v>
      </c>
      <c r="HO11" s="17">
        <v>1.5046296296296298E-5</v>
      </c>
      <c r="HP11" s="17">
        <v>1.5046296296296298E-5</v>
      </c>
      <c r="HQ11" s="17">
        <v>1.5046296296296298E-5</v>
      </c>
      <c r="HR11" s="17">
        <v>1.5046296296296298E-5</v>
      </c>
      <c r="HS11" s="17">
        <v>1.5046296296296298E-5</v>
      </c>
      <c r="HT11" s="17">
        <v>1.5046296296296298E-5</v>
      </c>
      <c r="HU11" s="17">
        <v>1.5046296296296298E-5</v>
      </c>
      <c r="HV11" s="17">
        <v>1.5046296296296298E-5</v>
      </c>
      <c r="HW11" s="11"/>
    </row>
    <row r="12" spans="1:231" ht="15.75" thickBot="1">
      <c r="A12" s="14">
        <v>0.4</v>
      </c>
      <c r="B12" s="14">
        <v>478.05</v>
      </c>
      <c r="C12" s="14">
        <v>233024.27</v>
      </c>
      <c r="D12" s="2">
        <f t="shared" si="5"/>
        <v>4492.4674999999697</v>
      </c>
      <c r="E12" s="2">
        <f t="shared" si="6"/>
        <v>2.39025E-3</v>
      </c>
      <c r="F12" s="2">
        <f t="shared" si="7"/>
        <v>460.08706633870742</v>
      </c>
      <c r="G12" s="2">
        <f t="shared" si="8"/>
        <v>496.01293366129261</v>
      </c>
      <c r="H12" s="2">
        <f t="shared" si="9"/>
        <v>2.3004353316935372E-3</v>
      </c>
      <c r="I12" s="2">
        <f t="shared" si="10"/>
        <v>2.4800646683064628E-3</v>
      </c>
      <c r="J12" s="11"/>
      <c r="K12" s="14">
        <v>10000</v>
      </c>
      <c r="L12" s="14">
        <v>100000000</v>
      </c>
      <c r="M12" s="11"/>
      <c r="N12" s="14">
        <v>0</v>
      </c>
      <c r="O12" s="14">
        <v>0</v>
      </c>
      <c r="P12" s="14">
        <v>38.44</v>
      </c>
      <c r="Q12" s="14">
        <v>1514.24</v>
      </c>
      <c r="R12" s="2">
        <f t="shared" si="11"/>
        <v>36.606400000000122</v>
      </c>
      <c r="S12" s="2">
        <f t="shared" si="12"/>
        <v>3.8439999999999998E-3</v>
      </c>
      <c r="T12" s="2">
        <f t="shared" si="2"/>
        <v>36.818513622135541</v>
      </c>
      <c r="U12" s="2">
        <f t="shared" si="3"/>
        <v>40.061486377864455</v>
      </c>
      <c r="V12" s="2">
        <f t="shared" si="4"/>
        <v>0.99567299999999992</v>
      </c>
      <c r="W12" s="2">
        <f t="shared" si="13"/>
        <v>2.4902499999999161E-3</v>
      </c>
      <c r="X12" s="10">
        <v>9956.73</v>
      </c>
      <c r="Y12" s="10">
        <v>199501.95</v>
      </c>
      <c r="Z12" s="10">
        <v>471.22</v>
      </c>
      <c r="AA12" s="10">
        <v>226496.08</v>
      </c>
      <c r="AB12" s="11"/>
      <c r="AC12" s="11"/>
      <c r="AD12" s="11"/>
      <c r="AE12" s="11"/>
      <c r="AF12" s="10">
        <v>50.374505300000003</v>
      </c>
      <c r="AG12" s="16">
        <v>1.539351851851852E-4</v>
      </c>
      <c r="AH12" s="10">
        <v>1</v>
      </c>
      <c r="AI12" s="10">
        <v>1</v>
      </c>
      <c r="AJ12" s="10">
        <v>1.29</v>
      </c>
      <c r="AK12" s="10">
        <v>2.11</v>
      </c>
      <c r="AL12" s="10">
        <v>1.6969696999999999</v>
      </c>
      <c r="AM12" s="10">
        <v>4.58585859</v>
      </c>
      <c r="AN12" s="10">
        <v>2.0612244899999999</v>
      </c>
      <c r="AO12" s="10">
        <v>7.89795918</v>
      </c>
      <c r="AP12" s="10">
        <v>2.1473684199999998</v>
      </c>
      <c r="AQ12" s="10">
        <v>8.0210526299999998</v>
      </c>
      <c r="AR12" s="10">
        <v>2.4210526300000001</v>
      </c>
      <c r="AS12" s="10">
        <v>10.273684210000001</v>
      </c>
      <c r="AT12" s="10">
        <v>2.7282608700000002</v>
      </c>
      <c r="AU12" s="10">
        <v>12.554347829999999</v>
      </c>
      <c r="AV12" s="10">
        <v>2.9775280899999998</v>
      </c>
      <c r="AW12" s="10">
        <v>13.47191011</v>
      </c>
      <c r="AX12" s="10">
        <v>3.5517241400000001</v>
      </c>
      <c r="AY12" s="10">
        <v>22.241379309999999</v>
      </c>
      <c r="AZ12" s="10">
        <v>3.7647058800000002</v>
      </c>
      <c r="BA12" s="10">
        <v>21.788235289999999</v>
      </c>
      <c r="BB12" s="10">
        <v>4.6749999999999998</v>
      </c>
      <c r="BC12" s="10">
        <v>40.375</v>
      </c>
      <c r="BD12" s="10">
        <v>5.7866666699999998</v>
      </c>
      <c r="BE12" s="10">
        <v>62.90666667</v>
      </c>
      <c r="BF12" s="10">
        <v>5.5970149300000003</v>
      </c>
      <c r="BG12" s="10">
        <v>51.149253729999998</v>
      </c>
      <c r="BH12" s="10">
        <v>6.2758620699999996</v>
      </c>
      <c r="BI12" s="10">
        <v>58.689655170000002</v>
      </c>
      <c r="BJ12" s="10">
        <v>7.25</v>
      </c>
      <c r="BK12" s="10">
        <v>75.17307692</v>
      </c>
      <c r="BL12" s="10">
        <v>10.5</v>
      </c>
      <c r="BM12" s="14">
        <v>164.3</v>
      </c>
      <c r="BN12" s="14">
        <v>10.235294120000001</v>
      </c>
      <c r="BO12" s="14">
        <v>145.05882349999999</v>
      </c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4">
        <v>2.83</v>
      </c>
      <c r="CI12" s="14">
        <v>12.91</v>
      </c>
      <c r="CJ12" s="14">
        <v>13.97</v>
      </c>
      <c r="CK12" s="14">
        <v>433.13</v>
      </c>
      <c r="CL12" s="14">
        <v>22.929292929999999</v>
      </c>
      <c r="CM12" s="14">
        <v>1224.6262630000001</v>
      </c>
      <c r="CN12" s="14">
        <v>30.285714290000001</v>
      </c>
      <c r="CO12" s="14">
        <v>2447.3673469999999</v>
      </c>
      <c r="CP12" s="14">
        <v>32.12631579</v>
      </c>
      <c r="CQ12" s="14">
        <v>2432.5684209999999</v>
      </c>
      <c r="CR12" s="14">
        <v>37.842105259999997</v>
      </c>
      <c r="CS12" s="14">
        <v>3193.0210529999999</v>
      </c>
      <c r="CT12" s="14">
        <v>44.652173910000002</v>
      </c>
      <c r="CU12" s="14">
        <v>4091.3478260000002</v>
      </c>
      <c r="CV12" s="14">
        <v>49.831460669999998</v>
      </c>
      <c r="CW12" s="14">
        <v>4309.8089890000001</v>
      </c>
      <c r="CX12" s="14">
        <v>60.563218390000003</v>
      </c>
      <c r="CY12" s="14">
        <v>6981.8045979999997</v>
      </c>
      <c r="CZ12" s="14">
        <v>64.929411759999994</v>
      </c>
      <c r="DA12" s="14">
        <v>7165.8941180000002</v>
      </c>
      <c r="DB12" s="14">
        <v>80.650000000000006</v>
      </c>
      <c r="DC12" s="14">
        <v>12021.7</v>
      </c>
      <c r="DD12" s="14">
        <v>100.44</v>
      </c>
      <c r="DE12" s="14">
        <v>18821.186669999999</v>
      </c>
      <c r="DF12" s="14">
        <v>99.298507459999996</v>
      </c>
      <c r="DG12" s="14">
        <v>16648.37313</v>
      </c>
      <c r="DH12" s="14">
        <v>113.91379310000001</v>
      </c>
      <c r="DI12" s="14">
        <v>20499.913789999999</v>
      </c>
      <c r="DJ12" s="14">
        <v>132.9807692</v>
      </c>
      <c r="DK12" s="14">
        <v>26241.71154</v>
      </c>
      <c r="DL12" s="14">
        <v>190.42500000000001</v>
      </c>
      <c r="DM12" s="14">
        <v>51355.025000000001</v>
      </c>
      <c r="DN12" s="14">
        <v>185.05882349999999</v>
      </c>
      <c r="DO12" s="14">
        <v>46486.11765</v>
      </c>
      <c r="DP12" s="2">
        <f t="shared" si="14"/>
        <v>12239.349494795853</v>
      </c>
      <c r="DQ12" s="5">
        <f t="shared" si="15"/>
        <v>113.14878827974891</v>
      </c>
      <c r="DR12" s="5">
        <f t="shared" si="16"/>
        <v>256.96885872025109</v>
      </c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4">
        <v>0.83923652000000004</v>
      </c>
      <c r="EI12" s="14">
        <v>0.90422060999999998</v>
      </c>
      <c r="EJ12" s="14">
        <v>0.92250814999999997</v>
      </c>
      <c r="EK12" s="14">
        <v>0.92702355000000003</v>
      </c>
      <c r="EL12" s="14">
        <v>0.93052193000000005</v>
      </c>
      <c r="EM12" s="14">
        <v>0.93359572999999996</v>
      </c>
      <c r="EN12" s="14">
        <v>0.93741147999999996</v>
      </c>
      <c r="EO12" s="14">
        <v>0.94130212999999996</v>
      </c>
      <c r="EP12" s="14">
        <v>0.94413382000000001</v>
      </c>
      <c r="EQ12" s="14">
        <v>0.94717256000000005</v>
      </c>
      <c r="ER12" s="14">
        <v>0.95063697000000003</v>
      </c>
      <c r="ES12" s="14">
        <v>0.95426816000000003</v>
      </c>
      <c r="ET12" s="14">
        <v>0.95808866999999998</v>
      </c>
      <c r="EU12" s="14">
        <v>0.96221714000000003</v>
      </c>
      <c r="EV12" s="14">
        <v>0.96462594000000002</v>
      </c>
      <c r="EW12" s="14">
        <v>0.96859872999999996</v>
      </c>
      <c r="EX12" s="14">
        <v>0.97156511999999995</v>
      </c>
      <c r="EY12" s="11"/>
      <c r="EZ12" s="11"/>
      <c r="FA12" s="11"/>
      <c r="FB12" s="11"/>
      <c r="FC12" s="11"/>
      <c r="FD12" s="11"/>
      <c r="FE12" s="11"/>
      <c r="FF12" s="11"/>
      <c r="FG12" s="14">
        <v>100</v>
      </c>
      <c r="FH12" s="14">
        <v>100</v>
      </c>
      <c r="FI12" s="14">
        <v>99</v>
      </c>
      <c r="FJ12" s="14">
        <v>98</v>
      </c>
      <c r="FK12" s="14">
        <v>95</v>
      </c>
      <c r="FL12" s="14">
        <v>95</v>
      </c>
      <c r="FM12" s="14">
        <v>92</v>
      </c>
      <c r="FN12" s="14">
        <v>89</v>
      </c>
      <c r="FO12" s="14">
        <v>87</v>
      </c>
      <c r="FP12" s="14">
        <v>85</v>
      </c>
      <c r="FQ12" s="14">
        <v>80</v>
      </c>
      <c r="FR12" s="14">
        <v>75</v>
      </c>
      <c r="FS12" s="14">
        <v>67</v>
      </c>
      <c r="FT12" s="14">
        <v>58</v>
      </c>
      <c r="FU12" s="14">
        <v>52</v>
      </c>
      <c r="FV12" s="14">
        <v>40</v>
      </c>
      <c r="FW12" s="14">
        <v>17</v>
      </c>
      <c r="FX12" s="11"/>
      <c r="FY12" s="11"/>
      <c r="FZ12" s="11"/>
      <c r="GA12" s="11"/>
      <c r="GB12" s="11"/>
      <c r="GC12" s="11"/>
      <c r="GD12" s="11"/>
      <c r="GE12" s="11"/>
      <c r="GF12" s="14">
        <v>1747.68</v>
      </c>
      <c r="GG12" s="14">
        <v>587.49</v>
      </c>
      <c r="GH12" s="14">
        <v>354.04040400000002</v>
      </c>
      <c r="GI12" s="14">
        <v>314.24489799999998</v>
      </c>
      <c r="GJ12" s="14">
        <v>284.4210526</v>
      </c>
      <c r="GK12" s="14">
        <v>245.84210529999999</v>
      </c>
      <c r="GL12" s="14">
        <v>214.31521739999999</v>
      </c>
      <c r="GM12" s="14">
        <v>184.12359549999999</v>
      </c>
      <c r="GN12" s="14">
        <v>155.09195399999999</v>
      </c>
      <c r="GO12" s="14">
        <v>128.57647059999999</v>
      </c>
      <c r="GP12" s="14">
        <v>105.1875</v>
      </c>
      <c r="GQ12" s="14">
        <v>82.333333330000002</v>
      </c>
      <c r="GR12" s="14">
        <v>65.208955220000007</v>
      </c>
      <c r="GS12" s="14">
        <v>52.741379309999999</v>
      </c>
      <c r="GT12" s="14">
        <v>36.88461538</v>
      </c>
      <c r="GU12" s="14">
        <v>23.024999999999999</v>
      </c>
      <c r="GV12" s="14">
        <v>13.58823529</v>
      </c>
      <c r="GW12" s="11"/>
      <c r="GX12" s="11"/>
      <c r="GY12" s="11"/>
      <c r="GZ12" s="11"/>
      <c r="HA12" s="11"/>
      <c r="HB12" s="11"/>
      <c r="HC12" s="11"/>
      <c r="HD12" s="11"/>
      <c r="HE12" s="14">
        <v>0</v>
      </c>
      <c r="HF12" s="14">
        <v>0</v>
      </c>
      <c r="HG12" s="14">
        <v>0</v>
      </c>
      <c r="HH12" s="14">
        <v>0</v>
      </c>
      <c r="HI12" s="14">
        <v>0</v>
      </c>
      <c r="HJ12" s="11"/>
      <c r="HK12" s="14">
        <v>13.26811249</v>
      </c>
      <c r="HL12" s="14">
        <v>176.0605865</v>
      </c>
      <c r="HM12" s="11"/>
      <c r="HN12" s="17">
        <v>1.5046296296296298E-5</v>
      </c>
      <c r="HO12" s="17">
        <v>1.5046296296296298E-5</v>
      </c>
      <c r="HP12" s="17">
        <v>1.5046296296296298E-5</v>
      </c>
      <c r="HQ12" s="17">
        <v>1.5046296296296298E-5</v>
      </c>
      <c r="HR12" s="17">
        <v>1.5046296296296298E-5</v>
      </c>
      <c r="HS12" s="17">
        <v>1.5046296296296298E-5</v>
      </c>
      <c r="HT12" s="17">
        <v>1.5046296296296298E-5</v>
      </c>
      <c r="HU12" s="17">
        <v>1.5046296296296298E-5</v>
      </c>
      <c r="HV12" s="17">
        <v>1.5046296296296298E-5</v>
      </c>
      <c r="HW12" s="11"/>
    </row>
    <row r="13" spans="1:231" ht="15.75" thickBot="1">
      <c r="A13" s="14">
        <v>0.45</v>
      </c>
      <c r="B13" s="14">
        <v>536.21</v>
      </c>
      <c r="C13" s="14">
        <v>292389.03000000003</v>
      </c>
      <c r="D13" s="2">
        <f t="shared" si="5"/>
        <v>4867.8658999999752</v>
      </c>
      <c r="E13" s="2">
        <f t="shared" si="6"/>
        <v>2.6810500000000004E-3</v>
      </c>
      <c r="F13" s="2">
        <f t="shared" si="7"/>
        <v>517.51161503226558</v>
      </c>
      <c r="G13" s="2">
        <f t="shared" si="8"/>
        <v>554.90838496773449</v>
      </c>
      <c r="H13" s="2">
        <f t="shared" si="9"/>
        <v>2.5875580751613279E-3</v>
      </c>
      <c r="I13" s="2">
        <f t="shared" si="10"/>
        <v>2.7745419248386724E-3</v>
      </c>
      <c r="J13" s="11"/>
      <c r="K13" s="14">
        <v>10000</v>
      </c>
      <c r="L13" s="14">
        <v>100000000</v>
      </c>
      <c r="M13" s="11"/>
      <c r="N13" s="14">
        <v>0</v>
      </c>
      <c r="O13" s="14">
        <v>0</v>
      </c>
      <c r="P13" s="14">
        <v>41.97</v>
      </c>
      <c r="Q13" s="14">
        <v>1796.31</v>
      </c>
      <c r="R13" s="2">
        <f t="shared" si="11"/>
        <v>34.829100000000153</v>
      </c>
      <c r="S13" s="2">
        <f t="shared" si="12"/>
        <v>4.1970000000000002E-3</v>
      </c>
      <c r="T13" s="2">
        <f t="shared" si="2"/>
        <v>40.38836626287879</v>
      </c>
      <c r="U13" s="2">
        <f t="shared" si="3"/>
        <v>43.551633737121207</v>
      </c>
      <c r="V13" s="2">
        <f t="shared" si="4"/>
        <v>0.99517500000000003</v>
      </c>
      <c r="W13" s="2">
        <f t="shared" si="13"/>
        <v>2.7810499999999516E-3</v>
      </c>
      <c r="X13" s="10">
        <v>9951.75</v>
      </c>
      <c r="Y13" s="10">
        <v>199443.79</v>
      </c>
      <c r="Z13" s="10">
        <v>526.9</v>
      </c>
      <c r="AA13" s="10">
        <v>282382</v>
      </c>
      <c r="AB13" s="11"/>
      <c r="AC13" s="11"/>
      <c r="AD13" s="11"/>
      <c r="AE13" s="11"/>
      <c r="AF13" s="10">
        <v>50.360391450000002</v>
      </c>
      <c r="AG13" s="16">
        <v>1.5277777777777777E-4</v>
      </c>
      <c r="AH13" s="10">
        <v>1</v>
      </c>
      <c r="AI13" s="10">
        <v>1</v>
      </c>
      <c r="AJ13" s="10">
        <v>1.31</v>
      </c>
      <c r="AK13" s="10">
        <v>2.09</v>
      </c>
      <c r="AL13" s="10">
        <v>2.36082474</v>
      </c>
      <c r="AM13" s="10">
        <v>14.917525769999999</v>
      </c>
      <c r="AN13" s="10">
        <v>2.2526315800000001</v>
      </c>
      <c r="AO13" s="10">
        <v>10.273684210000001</v>
      </c>
      <c r="AP13" s="10">
        <v>2.4361702099999998</v>
      </c>
      <c r="AQ13" s="10">
        <v>12.031914889999999</v>
      </c>
      <c r="AR13" s="10">
        <v>2.5483870999999998</v>
      </c>
      <c r="AS13" s="10">
        <v>11.344086020000001</v>
      </c>
      <c r="AT13" s="10">
        <v>3.0322580600000002</v>
      </c>
      <c r="AU13" s="10">
        <v>16.645161290000001</v>
      </c>
      <c r="AV13" s="10">
        <v>3.5056179799999998</v>
      </c>
      <c r="AW13" s="10">
        <v>29.573033710000001</v>
      </c>
      <c r="AX13" s="10">
        <v>3.50574713</v>
      </c>
      <c r="AY13" s="10">
        <v>19.873563220000001</v>
      </c>
      <c r="AZ13" s="10">
        <v>4.0581395300000001</v>
      </c>
      <c r="BA13" s="10">
        <v>28.616279070000001</v>
      </c>
      <c r="BB13" s="10">
        <v>5</v>
      </c>
      <c r="BC13" s="10">
        <v>47.395061730000002</v>
      </c>
      <c r="BD13" s="10">
        <v>5.5974025999999997</v>
      </c>
      <c r="BE13" s="10">
        <v>57.935064939999997</v>
      </c>
      <c r="BF13" s="10">
        <v>5.8358208999999999</v>
      </c>
      <c r="BG13" s="10">
        <v>52.164179099999998</v>
      </c>
      <c r="BH13" s="10">
        <v>7.2203389800000002</v>
      </c>
      <c r="BI13" s="10">
        <v>80.813559319999996</v>
      </c>
      <c r="BJ13" s="10">
        <v>9.26530612</v>
      </c>
      <c r="BK13" s="10">
        <v>128.77551020000001</v>
      </c>
      <c r="BL13" s="10">
        <v>11</v>
      </c>
      <c r="BM13" s="14">
        <v>204.35</v>
      </c>
      <c r="BN13" s="14">
        <v>11.772727270000001</v>
      </c>
      <c r="BO13" s="14">
        <v>186.22727269999999</v>
      </c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4">
        <v>2.59</v>
      </c>
      <c r="CI13" s="14">
        <v>9.99</v>
      </c>
      <c r="CJ13" s="14">
        <v>13.72</v>
      </c>
      <c r="CK13" s="14">
        <v>417.34</v>
      </c>
      <c r="CL13" s="14">
        <v>34.87628866</v>
      </c>
      <c r="CM13" s="14">
        <v>4553.5154640000001</v>
      </c>
      <c r="CN13" s="14">
        <v>33.452631580000002</v>
      </c>
      <c r="CO13" s="14">
        <v>3196.989474</v>
      </c>
      <c r="CP13" s="14">
        <v>37.5</v>
      </c>
      <c r="CQ13" s="14">
        <v>3858.6914889999998</v>
      </c>
      <c r="CR13" s="14">
        <v>40.290322580000002</v>
      </c>
      <c r="CS13" s="14">
        <v>3649.430108</v>
      </c>
      <c r="CT13" s="14">
        <v>50.043010750000001</v>
      </c>
      <c r="CU13" s="14">
        <v>5468.3440860000001</v>
      </c>
      <c r="CV13" s="14">
        <v>58.966292129999999</v>
      </c>
      <c r="CW13" s="14">
        <v>9451.5955059999997</v>
      </c>
      <c r="CX13" s="14">
        <v>60.551724139999997</v>
      </c>
      <c r="CY13" s="14">
        <v>6824.5057470000002</v>
      </c>
      <c r="CZ13" s="14">
        <v>70.895348839999997</v>
      </c>
      <c r="DA13" s="14">
        <v>9807.4767439999996</v>
      </c>
      <c r="DB13" s="14">
        <v>88.851851850000003</v>
      </c>
      <c r="DC13" s="14">
        <v>16209.34568</v>
      </c>
      <c r="DD13" s="14">
        <v>98.961038959999996</v>
      </c>
      <c r="DE13" s="14">
        <v>17639.090909999999</v>
      </c>
      <c r="DF13" s="14">
        <v>105.7014925</v>
      </c>
      <c r="DG13" s="14">
        <v>18026.089550000001</v>
      </c>
      <c r="DH13" s="14">
        <v>132.220339</v>
      </c>
      <c r="DI13" s="14">
        <v>27816.118640000001</v>
      </c>
      <c r="DJ13" s="14">
        <v>169.30612249999999</v>
      </c>
      <c r="DK13" s="14">
        <v>42490.571430000004</v>
      </c>
      <c r="DL13" s="14">
        <v>195.02500000000001</v>
      </c>
      <c r="DM13" s="14">
        <v>58564.724999999999</v>
      </c>
      <c r="DN13" s="14">
        <v>219.4090909</v>
      </c>
      <c r="DO13" s="14">
        <v>64880.409090000001</v>
      </c>
      <c r="DP13" s="2">
        <f t="shared" si="14"/>
        <v>16740.059920435539</v>
      </c>
      <c r="DQ13" s="5">
        <f t="shared" si="15"/>
        <v>145.48228238689384</v>
      </c>
      <c r="DR13" s="5">
        <f t="shared" si="16"/>
        <v>293.33589941310618</v>
      </c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4">
        <v>0.83735371000000003</v>
      </c>
      <c r="EI13" s="14">
        <v>0.90542184999999997</v>
      </c>
      <c r="EJ13" s="14">
        <v>0.92424839999999997</v>
      </c>
      <c r="EK13" s="14">
        <v>0.92851633</v>
      </c>
      <c r="EL13" s="14">
        <v>0.93177637999999996</v>
      </c>
      <c r="EM13" s="14">
        <v>0.93489577000000001</v>
      </c>
      <c r="EN13" s="14">
        <v>0.93744422999999999</v>
      </c>
      <c r="EO13" s="14">
        <v>0.94136843999999997</v>
      </c>
      <c r="EP13" s="14">
        <v>0.94577087999999998</v>
      </c>
      <c r="EQ13" s="14">
        <v>0.94828672000000003</v>
      </c>
      <c r="ER13" s="14">
        <v>0.95143401000000005</v>
      </c>
      <c r="ES13" s="14">
        <v>0.95384917999999996</v>
      </c>
      <c r="ET13" s="14">
        <v>0.95708545</v>
      </c>
      <c r="EU13" s="14">
        <v>0.96189932</v>
      </c>
      <c r="EV13" s="14">
        <v>0.96502452999999999</v>
      </c>
      <c r="EW13" s="14">
        <v>0.96792374999999997</v>
      </c>
      <c r="EX13" s="14">
        <v>0.97162440999999999</v>
      </c>
      <c r="EY13" s="11"/>
      <c r="EZ13" s="11"/>
      <c r="FA13" s="11"/>
      <c r="FB13" s="11"/>
      <c r="FC13" s="11"/>
      <c r="FD13" s="11"/>
      <c r="FE13" s="11"/>
      <c r="FF13" s="11"/>
      <c r="FG13" s="14">
        <v>100</v>
      </c>
      <c r="FH13" s="14">
        <v>100</v>
      </c>
      <c r="FI13" s="14">
        <v>97</v>
      </c>
      <c r="FJ13" s="14">
        <v>95</v>
      </c>
      <c r="FK13" s="14">
        <v>94</v>
      </c>
      <c r="FL13" s="14">
        <v>93</v>
      </c>
      <c r="FM13" s="14">
        <v>93</v>
      </c>
      <c r="FN13" s="14">
        <v>89</v>
      </c>
      <c r="FO13" s="14">
        <v>87</v>
      </c>
      <c r="FP13" s="14">
        <v>86</v>
      </c>
      <c r="FQ13" s="14">
        <v>81</v>
      </c>
      <c r="FR13" s="14">
        <v>77</v>
      </c>
      <c r="FS13" s="14">
        <v>67</v>
      </c>
      <c r="FT13" s="14">
        <v>59</v>
      </c>
      <c r="FU13" s="14">
        <v>49</v>
      </c>
      <c r="FV13" s="14">
        <v>40</v>
      </c>
      <c r="FW13" s="14">
        <v>22</v>
      </c>
      <c r="FX13" s="11"/>
      <c r="FY13" s="11"/>
      <c r="FZ13" s="11"/>
      <c r="GA13" s="11"/>
      <c r="GB13" s="11"/>
      <c r="GC13" s="11"/>
      <c r="GD13" s="11"/>
      <c r="GE13" s="11"/>
      <c r="GF13" s="14">
        <v>2122.75</v>
      </c>
      <c r="GG13" s="14">
        <v>733.37</v>
      </c>
      <c r="GH13" s="14">
        <v>456.20618560000003</v>
      </c>
      <c r="GI13" s="14">
        <v>409.82105259999997</v>
      </c>
      <c r="GJ13" s="14">
        <v>362.59574470000001</v>
      </c>
      <c r="GK13" s="14">
        <v>316.22580649999998</v>
      </c>
      <c r="GL13" s="14">
        <v>267.72043009999999</v>
      </c>
      <c r="GM13" s="14">
        <v>232.68539329999999</v>
      </c>
      <c r="GN13" s="14">
        <v>196.58620690000001</v>
      </c>
      <c r="GO13" s="14">
        <v>160.43023260000001</v>
      </c>
      <c r="GP13" s="14">
        <v>130.38271610000001</v>
      </c>
      <c r="GQ13" s="14">
        <v>100.4285714</v>
      </c>
      <c r="GR13" s="14">
        <v>81.522388059999997</v>
      </c>
      <c r="GS13" s="14">
        <v>64.237288140000004</v>
      </c>
      <c r="GT13" s="14">
        <v>48.653061219999998</v>
      </c>
      <c r="GU13" s="14">
        <v>28.4</v>
      </c>
      <c r="GV13" s="14">
        <v>12.863636359999999</v>
      </c>
      <c r="GW13" s="11"/>
      <c r="GX13" s="11"/>
      <c r="GY13" s="11"/>
      <c r="GZ13" s="11"/>
      <c r="HA13" s="11"/>
      <c r="HB13" s="11"/>
      <c r="HC13" s="11"/>
      <c r="HD13" s="11"/>
      <c r="HE13" s="14">
        <v>0</v>
      </c>
      <c r="HF13" s="14">
        <v>0</v>
      </c>
      <c r="HG13" s="14">
        <v>0</v>
      </c>
      <c r="HH13" s="14">
        <v>0</v>
      </c>
      <c r="HI13" s="14">
        <v>0</v>
      </c>
      <c r="HJ13" s="11"/>
      <c r="HK13" s="14">
        <v>13.235463960000001</v>
      </c>
      <c r="HL13" s="14">
        <v>175.19185949999999</v>
      </c>
      <c r="HM13" s="11"/>
      <c r="HN13" s="17">
        <v>1.5046296296296298E-5</v>
      </c>
      <c r="HO13" s="17">
        <v>1.5046296296296298E-5</v>
      </c>
      <c r="HP13" s="17">
        <v>1.5046296296296298E-5</v>
      </c>
      <c r="HQ13" s="17">
        <v>1.5046296296296298E-5</v>
      </c>
      <c r="HR13" s="17">
        <v>1.5046296296296298E-5</v>
      </c>
      <c r="HS13" s="17">
        <v>1.5046296296296298E-5</v>
      </c>
      <c r="HT13" s="17">
        <v>1.5046296296296298E-5</v>
      </c>
      <c r="HU13" s="17">
        <v>1.5046296296296298E-5</v>
      </c>
      <c r="HV13" s="17">
        <v>1.5046296296296298E-5</v>
      </c>
      <c r="HW13" s="11"/>
    </row>
    <row r="14" spans="1:231" ht="15.75" thickBot="1">
      <c r="A14" s="14">
        <v>0.5</v>
      </c>
      <c r="B14" s="14">
        <v>618.1</v>
      </c>
      <c r="C14" s="14">
        <v>391037.88</v>
      </c>
      <c r="D14" s="2">
        <f t="shared" si="5"/>
        <v>8990.2699999999604</v>
      </c>
      <c r="E14" s="2">
        <f t="shared" si="6"/>
        <v>3.0904999999999999E-3</v>
      </c>
      <c r="F14" s="2">
        <f t="shared" si="7"/>
        <v>592.68903479833955</v>
      </c>
      <c r="G14" s="2">
        <f t="shared" si="8"/>
        <v>643.5109652016605</v>
      </c>
      <c r="H14" s="2">
        <f t="shared" si="9"/>
        <v>2.9634451739916977E-3</v>
      </c>
      <c r="I14" s="2">
        <f t="shared" si="10"/>
        <v>3.2175548260083026E-3</v>
      </c>
      <c r="J14" s="11"/>
      <c r="K14" s="14">
        <v>10000</v>
      </c>
      <c r="L14" s="14">
        <v>100000000</v>
      </c>
      <c r="M14" s="11"/>
      <c r="N14" s="14">
        <v>0</v>
      </c>
      <c r="O14" s="14">
        <v>0</v>
      </c>
      <c r="P14" s="14">
        <v>47.36</v>
      </c>
      <c r="Q14" s="14">
        <v>2308.1999999999998</v>
      </c>
      <c r="R14" s="4">
        <f t="shared" si="11"/>
        <v>65.230399999999918</v>
      </c>
      <c r="S14" s="4">
        <f t="shared" si="12"/>
        <v>4.7359999999999998E-3</v>
      </c>
      <c r="T14" s="2">
        <f t="shared" si="2"/>
        <v>45.19548891210971</v>
      </c>
      <c r="U14" s="2">
        <f t="shared" si="3"/>
        <v>49.524511087890289</v>
      </c>
      <c r="V14" s="2">
        <f t="shared" si="4"/>
        <v>0.99446000000000001</v>
      </c>
      <c r="W14" s="2">
        <f t="shared" si="13"/>
        <v>3.190499999999985E-3</v>
      </c>
      <c r="X14" s="10">
        <v>9944.6</v>
      </c>
      <c r="Y14" s="10">
        <v>199361.9</v>
      </c>
      <c r="Z14" s="10">
        <v>606.21</v>
      </c>
      <c r="AA14" s="10">
        <v>376223.07</v>
      </c>
      <c r="AB14" s="11"/>
      <c r="AC14" s="11"/>
      <c r="AD14" s="11"/>
      <c r="AE14" s="11"/>
      <c r="AF14" s="10">
        <v>50.337659049999999</v>
      </c>
      <c r="AG14" s="16">
        <v>1.539351851851852E-4</v>
      </c>
      <c r="AH14" s="10">
        <v>1</v>
      </c>
      <c r="AI14" s="10">
        <v>1</v>
      </c>
      <c r="AJ14" s="10">
        <v>1.23</v>
      </c>
      <c r="AK14" s="10">
        <v>2.29</v>
      </c>
      <c r="AL14" s="10">
        <v>1.60204082</v>
      </c>
      <c r="AM14" s="10">
        <v>3.76530612</v>
      </c>
      <c r="AN14" s="10">
        <v>1.8775510200000001</v>
      </c>
      <c r="AO14" s="10">
        <v>5.36734694</v>
      </c>
      <c r="AP14" s="10">
        <v>2.2551020400000001</v>
      </c>
      <c r="AQ14" s="10">
        <v>8.5408163300000002</v>
      </c>
      <c r="AR14" s="10">
        <v>2.4591836699999998</v>
      </c>
      <c r="AS14" s="10">
        <v>10.010204079999999</v>
      </c>
      <c r="AT14" s="10">
        <v>3.0618556699999999</v>
      </c>
      <c r="AU14" s="10">
        <v>18.793814430000001</v>
      </c>
      <c r="AV14" s="10">
        <v>3.04210526</v>
      </c>
      <c r="AW14" s="10">
        <v>17.736842110000001</v>
      </c>
      <c r="AX14" s="10">
        <v>3.1428571399999998</v>
      </c>
      <c r="AY14" s="10">
        <v>18.109890109999998</v>
      </c>
      <c r="AZ14" s="10">
        <v>3.6292134800000002</v>
      </c>
      <c r="BA14" s="10">
        <v>23.58426966</v>
      </c>
      <c r="BB14" s="10">
        <v>4.6292134799999998</v>
      </c>
      <c r="BC14" s="10">
        <v>39.325842700000003</v>
      </c>
      <c r="BD14" s="10">
        <v>5.5180722900000001</v>
      </c>
      <c r="BE14" s="10">
        <v>53.253012050000002</v>
      </c>
      <c r="BF14" s="10">
        <v>6.6714285699999998</v>
      </c>
      <c r="BG14" s="10">
        <v>96.728571430000002</v>
      </c>
      <c r="BH14" s="10">
        <v>7.8</v>
      </c>
      <c r="BI14" s="10">
        <v>123.7692308</v>
      </c>
      <c r="BJ14" s="10">
        <v>9.6</v>
      </c>
      <c r="BK14" s="10">
        <v>176.83333329999999</v>
      </c>
      <c r="BL14" s="10">
        <v>10.83673469</v>
      </c>
      <c r="BM14" s="14">
        <v>168.22448979999999</v>
      </c>
      <c r="BN14" s="14">
        <v>12</v>
      </c>
      <c r="BO14" s="14">
        <v>211.30434779999999</v>
      </c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4">
        <v>2.66</v>
      </c>
      <c r="CI14" s="14">
        <v>11.12</v>
      </c>
      <c r="CJ14" s="14">
        <v>12.35</v>
      </c>
      <c r="CK14" s="14">
        <v>521.42999999999995</v>
      </c>
      <c r="CL14" s="14">
        <v>20.96938776</v>
      </c>
      <c r="CM14" s="14">
        <v>961.39795919999995</v>
      </c>
      <c r="CN14" s="14">
        <v>26.377551019999999</v>
      </c>
      <c r="CO14" s="14">
        <v>1498.704082</v>
      </c>
      <c r="CP14" s="14">
        <v>33.693877550000003</v>
      </c>
      <c r="CQ14" s="14">
        <v>2544.6326530000001</v>
      </c>
      <c r="CR14" s="14">
        <v>38.295918370000003</v>
      </c>
      <c r="CS14" s="14">
        <v>3050.9489800000001</v>
      </c>
      <c r="CT14" s="14">
        <v>50.721649480000004</v>
      </c>
      <c r="CU14" s="14">
        <v>6282.8659790000002</v>
      </c>
      <c r="CV14" s="14">
        <v>50.273684209999999</v>
      </c>
      <c r="CW14" s="14">
        <v>5871.8315789999997</v>
      </c>
      <c r="CX14" s="14">
        <v>51.681318679999997</v>
      </c>
      <c r="CY14" s="14">
        <v>5928.0109890000003</v>
      </c>
      <c r="CZ14" s="14">
        <v>60.898876399999999</v>
      </c>
      <c r="DA14" s="14">
        <v>7822.696629</v>
      </c>
      <c r="DB14" s="14">
        <v>82.179775280000001</v>
      </c>
      <c r="DC14" s="14">
        <v>13988.69663</v>
      </c>
      <c r="DD14" s="14">
        <v>100.3493976</v>
      </c>
      <c r="DE14" s="14">
        <v>19114.759040000001</v>
      </c>
      <c r="DF14" s="14">
        <v>120.1714286</v>
      </c>
      <c r="DG14" s="14">
        <v>31308.57143</v>
      </c>
      <c r="DH14" s="14">
        <v>141.3692308</v>
      </c>
      <c r="DI14" s="14">
        <v>40409.553849999997</v>
      </c>
      <c r="DJ14" s="14">
        <v>173.78333330000001</v>
      </c>
      <c r="DK14" s="14">
        <v>56226.716670000002</v>
      </c>
      <c r="DL14" s="14">
        <v>203.04081629999999</v>
      </c>
      <c r="DM14" s="14">
        <v>60017.163269999997</v>
      </c>
      <c r="DN14" s="14">
        <v>221.56521739999999</v>
      </c>
      <c r="DO14" s="14">
        <v>70408.173909999998</v>
      </c>
      <c r="DP14" s="4">
        <f t="shared" si="14"/>
        <v>21317.028348490734</v>
      </c>
      <c r="DQ14" s="5">
        <f t="shared" si="15"/>
        <v>139.97572947677602</v>
      </c>
      <c r="DR14" s="5">
        <f t="shared" si="16"/>
        <v>303.15470532322399</v>
      </c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4">
        <v>0.83566410999999996</v>
      </c>
      <c r="EI14" s="14">
        <v>0.90898771</v>
      </c>
      <c r="EJ14" s="14">
        <v>0.92522442000000005</v>
      </c>
      <c r="EK14" s="14">
        <v>0.92812077000000004</v>
      </c>
      <c r="EL14" s="14">
        <v>0.93102965000000004</v>
      </c>
      <c r="EM14" s="14">
        <v>0.93438352000000002</v>
      </c>
      <c r="EN14" s="14">
        <v>0.93787644999999997</v>
      </c>
      <c r="EO14" s="14">
        <v>0.93988936999999995</v>
      </c>
      <c r="EP14" s="14">
        <v>0.94293389000000005</v>
      </c>
      <c r="EQ14" s="14">
        <v>0.94767950999999995</v>
      </c>
      <c r="ER14" s="14">
        <v>0.95188030999999995</v>
      </c>
      <c r="ES14" s="14">
        <v>0.95472301000000004</v>
      </c>
      <c r="ET14" s="14">
        <v>0.95960964000000004</v>
      </c>
      <c r="EU14" s="14">
        <v>0.96234593999999996</v>
      </c>
      <c r="EV14" s="14">
        <v>0.96493032999999995</v>
      </c>
      <c r="EW14" s="14">
        <v>0.96858670000000002</v>
      </c>
      <c r="EX14" s="14">
        <v>0.97210742000000006</v>
      </c>
      <c r="EY14" s="11"/>
      <c r="EZ14" s="11"/>
      <c r="FA14" s="11"/>
      <c r="FB14" s="11"/>
      <c r="FC14" s="11"/>
      <c r="FD14" s="11"/>
      <c r="FE14" s="11"/>
      <c r="FF14" s="11"/>
      <c r="FG14" s="14">
        <v>100</v>
      </c>
      <c r="FH14" s="14">
        <v>100</v>
      </c>
      <c r="FI14" s="14">
        <v>98</v>
      </c>
      <c r="FJ14" s="14">
        <v>98</v>
      </c>
      <c r="FK14" s="14">
        <v>98</v>
      </c>
      <c r="FL14" s="14">
        <v>98</v>
      </c>
      <c r="FM14" s="14">
        <v>97</v>
      </c>
      <c r="FN14" s="14">
        <v>95</v>
      </c>
      <c r="FO14" s="14">
        <v>91</v>
      </c>
      <c r="FP14" s="14">
        <v>89</v>
      </c>
      <c r="FQ14" s="14">
        <v>89</v>
      </c>
      <c r="FR14" s="14">
        <v>83</v>
      </c>
      <c r="FS14" s="14">
        <v>70</v>
      </c>
      <c r="FT14" s="14">
        <v>65</v>
      </c>
      <c r="FU14" s="14">
        <v>60</v>
      </c>
      <c r="FV14" s="14">
        <v>49</v>
      </c>
      <c r="FW14" s="14">
        <v>23</v>
      </c>
      <c r="FX14" s="11"/>
      <c r="FY14" s="11"/>
      <c r="FZ14" s="11"/>
      <c r="GA14" s="11"/>
      <c r="GB14" s="11"/>
      <c r="GC14" s="11"/>
      <c r="GD14" s="11"/>
      <c r="GE14" s="11"/>
      <c r="GF14" s="14">
        <v>2572.16</v>
      </c>
      <c r="GG14" s="14">
        <v>914.42</v>
      </c>
      <c r="GH14" s="14">
        <v>566.43877550000002</v>
      </c>
      <c r="GI14" s="14">
        <v>499.80612250000001</v>
      </c>
      <c r="GJ14" s="14">
        <v>437.5816327</v>
      </c>
      <c r="GK14" s="14">
        <v>377.85714289999999</v>
      </c>
      <c r="GL14" s="14">
        <v>324.42268039999999</v>
      </c>
      <c r="GM14" s="14">
        <v>276.10526320000002</v>
      </c>
      <c r="GN14" s="14">
        <v>237.945055</v>
      </c>
      <c r="GO14" s="14">
        <v>196.17977529999999</v>
      </c>
      <c r="GP14" s="14">
        <v>149.9550562</v>
      </c>
      <c r="GQ14" s="14">
        <v>117.8795181</v>
      </c>
      <c r="GR14" s="14">
        <v>98.614285710000004</v>
      </c>
      <c r="GS14" s="14">
        <v>73.584615380000002</v>
      </c>
      <c r="GT14" s="14">
        <v>50.4</v>
      </c>
      <c r="GU14" s="14">
        <v>29.46938776</v>
      </c>
      <c r="GV14" s="14">
        <v>16.782608700000001</v>
      </c>
      <c r="GW14" s="11"/>
      <c r="GX14" s="11"/>
      <c r="GY14" s="11"/>
      <c r="GZ14" s="11"/>
      <c r="HA14" s="11"/>
      <c r="HB14" s="11"/>
      <c r="HC14" s="11"/>
      <c r="HD14" s="11"/>
      <c r="HE14" s="14">
        <v>0</v>
      </c>
      <c r="HF14" s="14">
        <v>0</v>
      </c>
      <c r="HG14" s="14">
        <v>0</v>
      </c>
      <c r="HH14" s="14">
        <v>0</v>
      </c>
      <c r="HI14" s="14">
        <v>0</v>
      </c>
      <c r="HJ14" s="11"/>
      <c r="HK14" s="14">
        <v>13.22749748</v>
      </c>
      <c r="HL14" s="14">
        <v>174.97997509999999</v>
      </c>
      <c r="HM14" s="11"/>
      <c r="HN14" s="17">
        <v>1.5046296296296298E-5</v>
      </c>
      <c r="HO14" s="17">
        <v>1.5046296296296298E-5</v>
      </c>
      <c r="HP14" s="17">
        <v>1.5046296296296298E-5</v>
      </c>
      <c r="HQ14" s="17">
        <v>1.5046296296296298E-5</v>
      </c>
      <c r="HR14" s="17">
        <v>1.5046296296296298E-5</v>
      </c>
      <c r="HS14" s="17">
        <v>1.5046296296296298E-5</v>
      </c>
      <c r="HT14" s="17">
        <v>1.5046296296296298E-5</v>
      </c>
      <c r="HU14" s="17">
        <v>1.5046296296296298E-5</v>
      </c>
      <c r="HV14" s="17">
        <v>1.5046296296296298E-5</v>
      </c>
      <c r="HW14" s="11"/>
    </row>
    <row r="15" spans="1:231" ht="15.75" thickBot="1">
      <c r="A15" s="14">
        <v>0.55000000000000004</v>
      </c>
      <c r="B15" s="14">
        <v>734.89</v>
      </c>
      <c r="C15" s="14">
        <v>549114.68999999994</v>
      </c>
      <c r="D15" s="2">
        <f t="shared" si="5"/>
        <v>9051.3778999999631</v>
      </c>
      <c r="E15" s="2">
        <f t="shared" si="6"/>
        <v>3.6744500000000001E-3</v>
      </c>
      <c r="F15" s="2">
        <f t="shared" si="7"/>
        <v>709.39282042480784</v>
      </c>
      <c r="G15" s="2">
        <f t="shared" si="8"/>
        <v>760.38717957519214</v>
      </c>
      <c r="H15" s="2">
        <f t="shared" si="9"/>
        <v>3.5469641021240394E-3</v>
      </c>
      <c r="I15" s="2">
        <f t="shared" si="10"/>
        <v>3.8019358978759609E-3</v>
      </c>
      <c r="J15" s="11"/>
      <c r="K15" s="14">
        <v>10000</v>
      </c>
      <c r="L15" s="14">
        <v>100000000</v>
      </c>
      <c r="M15" s="11"/>
      <c r="N15" s="14">
        <v>0</v>
      </c>
      <c r="O15" s="14">
        <v>0</v>
      </c>
      <c r="P15" s="14">
        <v>56.26</v>
      </c>
      <c r="Q15" s="14">
        <v>3244.84</v>
      </c>
      <c r="R15" s="2">
        <f t="shared" si="11"/>
        <v>79.652400000000398</v>
      </c>
      <c r="S15" s="2">
        <f t="shared" si="12"/>
        <v>5.6259999999999999E-3</v>
      </c>
      <c r="T15" s="2">
        <f t="shared" si="2"/>
        <v>53.868148420658166</v>
      </c>
      <c r="U15" s="2">
        <f t="shared" si="3"/>
        <v>58.65185157934183</v>
      </c>
      <c r="V15" s="2">
        <f t="shared" si="4"/>
        <v>0.99344599999999994</v>
      </c>
      <c r="W15" s="2">
        <f t="shared" si="13"/>
        <v>3.7744500000000958E-3</v>
      </c>
      <c r="X15" s="10">
        <v>9934.4599999999991</v>
      </c>
      <c r="Y15" s="10">
        <v>199245.11</v>
      </c>
      <c r="Z15" s="10">
        <v>721.31</v>
      </c>
      <c r="AA15" s="10">
        <v>529370.82999999996</v>
      </c>
      <c r="AB15" s="11"/>
      <c r="AC15" s="11"/>
      <c r="AD15" s="11"/>
      <c r="AE15" s="11"/>
      <c r="AF15" s="10">
        <v>50.308773449999997</v>
      </c>
      <c r="AG15" s="16">
        <v>1.4583333333333335E-4</v>
      </c>
      <c r="AH15" s="10">
        <v>1</v>
      </c>
      <c r="AI15" s="10">
        <v>1</v>
      </c>
      <c r="AJ15" s="10">
        <v>1.22</v>
      </c>
      <c r="AK15" s="10">
        <v>1.78</v>
      </c>
      <c r="AL15" s="10">
        <v>1.70707071</v>
      </c>
      <c r="AM15" s="10">
        <v>4.7171717199999996</v>
      </c>
      <c r="AN15" s="10">
        <v>2.0909090899999998</v>
      </c>
      <c r="AO15" s="10">
        <v>10.676767679999999</v>
      </c>
      <c r="AP15" s="10">
        <v>2.3636363600000001</v>
      </c>
      <c r="AQ15" s="10">
        <v>14.424242420000001</v>
      </c>
      <c r="AR15" s="10">
        <v>2.7731958799999998</v>
      </c>
      <c r="AS15" s="10">
        <v>23.164948450000001</v>
      </c>
      <c r="AT15" s="10">
        <v>2.78125</v>
      </c>
      <c r="AU15" s="10">
        <v>19.177083329999999</v>
      </c>
      <c r="AV15" s="10">
        <v>3.71875</v>
      </c>
      <c r="AW15" s="10">
        <v>37.322916669999998</v>
      </c>
      <c r="AX15" s="10">
        <v>3.5319148899999999</v>
      </c>
      <c r="AY15" s="10">
        <v>22.234042550000002</v>
      </c>
      <c r="AZ15" s="10">
        <v>4.4787233999999998</v>
      </c>
      <c r="BA15" s="10">
        <v>40.372340430000001</v>
      </c>
      <c r="BB15" s="10">
        <v>5.8936170199999998</v>
      </c>
      <c r="BC15" s="10">
        <v>81.93617021</v>
      </c>
      <c r="BD15" s="10">
        <v>5.9540229900000003</v>
      </c>
      <c r="BE15" s="10">
        <v>71.448275859999995</v>
      </c>
      <c r="BF15" s="10">
        <v>6.3289473699999999</v>
      </c>
      <c r="BG15" s="10">
        <v>77.355263160000007</v>
      </c>
      <c r="BH15" s="10">
        <v>7.3970588199999998</v>
      </c>
      <c r="BI15" s="10">
        <v>83.397058819999998</v>
      </c>
      <c r="BJ15" s="10">
        <v>10.031746030000001</v>
      </c>
      <c r="BK15" s="10">
        <v>162.63492059999999</v>
      </c>
      <c r="BL15" s="10">
        <v>13.01754386</v>
      </c>
      <c r="BM15" s="14">
        <v>256.77192980000001</v>
      </c>
      <c r="BN15" s="14">
        <v>16.666666670000001</v>
      </c>
      <c r="BO15" s="14">
        <v>405.62962959999999</v>
      </c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4">
        <v>3.02</v>
      </c>
      <c r="CI15" s="14">
        <v>14.3</v>
      </c>
      <c r="CJ15" s="14">
        <v>12.02</v>
      </c>
      <c r="CK15" s="14">
        <v>300.45999999999998</v>
      </c>
      <c r="CL15" s="14">
        <v>23.70707071</v>
      </c>
      <c r="CM15" s="14">
        <v>1349.121212</v>
      </c>
      <c r="CN15" s="14">
        <v>31.626262629999999</v>
      </c>
      <c r="CO15" s="14">
        <v>3499.5858589999998</v>
      </c>
      <c r="CP15" s="14">
        <v>37.545454550000002</v>
      </c>
      <c r="CQ15" s="14">
        <v>4915.0202019999997</v>
      </c>
      <c r="CR15" s="14">
        <v>45.391752580000002</v>
      </c>
      <c r="CS15" s="14">
        <v>7884.8969070000003</v>
      </c>
      <c r="CT15" s="14">
        <v>45.645833330000002</v>
      </c>
      <c r="CU15" s="14">
        <v>6523.6458329999996</v>
      </c>
      <c r="CV15" s="14">
        <v>64.010416669999998</v>
      </c>
      <c r="CW15" s="14">
        <v>12731.260420000001</v>
      </c>
      <c r="CX15" s="14">
        <v>60.968085109999997</v>
      </c>
      <c r="CY15" s="14">
        <v>7659.5</v>
      </c>
      <c r="CZ15" s="14">
        <v>79.829787229999994</v>
      </c>
      <c r="DA15" s="14">
        <v>14098.29787</v>
      </c>
      <c r="DB15" s="14">
        <v>105.79787229999999</v>
      </c>
      <c r="DC15" s="14">
        <v>26671.75532</v>
      </c>
      <c r="DD15" s="14">
        <v>107.96551719999999</v>
      </c>
      <c r="DE15" s="14">
        <v>23665.528740000002</v>
      </c>
      <c r="DF15" s="14">
        <v>114.2894737</v>
      </c>
      <c r="DG15" s="14">
        <v>24276.684209999999</v>
      </c>
      <c r="DH15" s="14">
        <v>138.0147059</v>
      </c>
      <c r="DI15" s="14">
        <v>29829.720590000001</v>
      </c>
      <c r="DJ15" s="14">
        <v>187.36507940000001</v>
      </c>
      <c r="DK15" s="14">
        <v>55713.174599999998</v>
      </c>
      <c r="DL15" s="14">
        <v>244.17543860000001</v>
      </c>
      <c r="DM15" s="14">
        <v>88382.526320000004</v>
      </c>
      <c r="DN15" s="14">
        <v>308.22222219999998</v>
      </c>
      <c r="DO15" s="14">
        <v>133358.88889999999</v>
      </c>
      <c r="DP15" s="2">
        <f t="shared" si="14"/>
        <v>38357.950642093827</v>
      </c>
      <c r="DQ15" s="5">
        <f t="shared" si="15"/>
        <v>207.20844523501168</v>
      </c>
      <c r="DR15" s="5">
        <f t="shared" si="16"/>
        <v>409.23599916498824</v>
      </c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4">
        <v>0.83830190999999998</v>
      </c>
      <c r="EI15" s="14">
        <v>0.90632193999999999</v>
      </c>
      <c r="EJ15" s="14">
        <v>0.92470189000000003</v>
      </c>
      <c r="EK15" s="14">
        <v>0.92892808999999998</v>
      </c>
      <c r="EL15" s="14">
        <v>0.93143427999999995</v>
      </c>
      <c r="EM15" s="14">
        <v>0.93380649999999998</v>
      </c>
      <c r="EN15" s="14">
        <v>0.93660748999999999</v>
      </c>
      <c r="EO15" s="14">
        <v>0.94191358999999997</v>
      </c>
      <c r="EP15" s="14">
        <v>0.94552404000000001</v>
      </c>
      <c r="EQ15" s="14">
        <v>0.94863728999999997</v>
      </c>
      <c r="ER15" s="14">
        <v>0.95150610999999996</v>
      </c>
      <c r="ES15" s="14">
        <v>0.95427735000000002</v>
      </c>
      <c r="ET15" s="14">
        <v>0.95856229000000004</v>
      </c>
      <c r="EU15" s="14">
        <v>0.96241007000000001</v>
      </c>
      <c r="EV15" s="14">
        <v>0.96507878000000002</v>
      </c>
      <c r="EW15" s="14">
        <v>0.96839481999999999</v>
      </c>
      <c r="EX15" s="14">
        <v>0.97163869999999997</v>
      </c>
      <c r="EY15" s="11"/>
      <c r="EZ15" s="11"/>
      <c r="FA15" s="11"/>
      <c r="FB15" s="11"/>
      <c r="FC15" s="11"/>
      <c r="FD15" s="11"/>
      <c r="FE15" s="11"/>
      <c r="FF15" s="11"/>
      <c r="FG15" s="14">
        <v>100</v>
      </c>
      <c r="FH15" s="14">
        <v>100</v>
      </c>
      <c r="FI15" s="14">
        <v>99</v>
      </c>
      <c r="FJ15" s="14">
        <v>99</v>
      </c>
      <c r="FK15" s="14">
        <v>99</v>
      </c>
      <c r="FL15" s="14">
        <v>97</v>
      </c>
      <c r="FM15" s="14">
        <v>96</v>
      </c>
      <c r="FN15" s="14">
        <v>96</v>
      </c>
      <c r="FO15" s="14">
        <v>94</v>
      </c>
      <c r="FP15" s="14">
        <v>94</v>
      </c>
      <c r="FQ15" s="14">
        <v>94</v>
      </c>
      <c r="FR15" s="14">
        <v>87</v>
      </c>
      <c r="FS15" s="14">
        <v>76</v>
      </c>
      <c r="FT15" s="14">
        <v>68</v>
      </c>
      <c r="FU15" s="14">
        <v>63</v>
      </c>
      <c r="FV15" s="14">
        <v>57</v>
      </c>
      <c r="FW15" s="14">
        <v>27</v>
      </c>
      <c r="FX15" s="11"/>
      <c r="FY15" s="11"/>
      <c r="FZ15" s="11"/>
      <c r="GA15" s="11"/>
      <c r="GB15" s="11"/>
      <c r="GC15" s="11"/>
      <c r="GD15" s="11"/>
      <c r="GE15" s="11"/>
      <c r="GF15" s="14">
        <v>3108.19</v>
      </c>
      <c r="GG15" s="14">
        <v>1118.23</v>
      </c>
      <c r="GH15" s="14">
        <v>688.57575759999997</v>
      </c>
      <c r="GI15" s="14">
        <v>609.38383839999995</v>
      </c>
      <c r="GJ15" s="14">
        <v>533.2525253</v>
      </c>
      <c r="GK15" s="14">
        <v>470.0927835</v>
      </c>
      <c r="GL15" s="14">
        <v>404.625</v>
      </c>
      <c r="GM15" s="14">
        <v>337.20833329999999</v>
      </c>
      <c r="GN15" s="14">
        <v>285.42553190000001</v>
      </c>
      <c r="GO15" s="14">
        <v>230.4468085</v>
      </c>
      <c r="GP15" s="14">
        <v>177.01063830000001</v>
      </c>
      <c r="GQ15" s="14">
        <v>140.6896552</v>
      </c>
      <c r="GR15" s="14">
        <v>113.4210526</v>
      </c>
      <c r="GS15" s="14">
        <v>88.529411760000002</v>
      </c>
      <c r="GT15" s="14">
        <v>60.365079369999997</v>
      </c>
      <c r="GU15" s="14">
        <v>31.98245614</v>
      </c>
      <c r="GV15" s="14">
        <v>17.518518520000001</v>
      </c>
      <c r="GW15" s="11"/>
      <c r="GX15" s="11"/>
      <c r="GY15" s="11"/>
      <c r="GZ15" s="11"/>
      <c r="HA15" s="11"/>
      <c r="HB15" s="11"/>
      <c r="HC15" s="11"/>
      <c r="HD15" s="11"/>
      <c r="HE15" s="14">
        <v>0</v>
      </c>
      <c r="HF15" s="14">
        <v>0</v>
      </c>
      <c r="HG15" s="14">
        <v>0</v>
      </c>
      <c r="HH15" s="14">
        <v>0</v>
      </c>
      <c r="HI15" s="14">
        <v>0</v>
      </c>
      <c r="HJ15" s="11"/>
      <c r="HK15" s="14">
        <v>12.582180729999999</v>
      </c>
      <c r="HL15" s="14">
        <v>158.32793100000001</v>
      </c>
      <c r="HM15" s="11"/>
      <c r="HN15" s="17">
        <v>1.5046296296296298E-5</v>
      </c>
      <c r="HO15" s="17">
        <v>1.5046296296296298E-5</v>
      </c>
      <c r="HP15" s="17">
        <v>1.5046296296296298E-5</v>
      </c>
      <c r="HQ15" s="17">
        <v>1.5046296296296298E-5</v>
      </c>
      <c r="HR15" s="17">
        <v>1.5046296296296298E-5</v>
      </c>
      <c r="HS15" s="17">
        <v>1.5046296296296298E-5</v>
      </c>
      <c r="HT15" s="17">
        <v>1.3888888888888888E-5</v>
      </c>
      <c r="HU15" s="17">
        <v>1.5046296296296298E-5</v>
      </c>
      <c r="HV15" s="17">
        <v>1.5046296296296298E-5</v>
      </c>
      <c r="HW15" s="11"/>
    </row>
    <row r="16" spans="1:231" ht="15.75" thickBot="1">
      <c r="A16" s="14">
        <v>0.6</v>
      </c>
      <c r="B16" s="14">
        <v>881.07</v>
      </c>
      <c r="C16" s="14">
        <v>789885.37</v>
      </c>
      <c r="D16" s="2">
        <f t="shared" si="5"/>
        <v>13601.025099999853</v>
      </c>
      <c r="E16" s="2">
        <f t="shared" si="6"/>
        <v>4.4053500000000006E-3</v>
      </c>
      <c r="F16" s="2">
        <f t="shared" si="7"/>
        <v>849.81491998438673</v>
      </c>
      <c r="G16" s="2">
        <f t="shared" si="8"/>
        <v>912.32508001561337</v>
      </c>
      <c r="H16" s="2">
        <f t="shared" si="9"/>
        <v>4.2490745999219336E-3</v>
      </c>
      <c r="I16" s="2">
        <f t="shared" si="10"/>
        <v>4.5616254000780667E-3</v>
      </c>
      <c r="J16" s="11"/>
      <c r="K16" s="14">
        <v>10000</v>
      </c>
      <c r="L16" s="14">
        <v>100000000</v>
      </c>
      <c r="M16" s="11"/>
      <c r="N16" s="14">
        <v>0</v>
      </c>
      <c r="O16" s="14">
        <v>0</v>
      </c>
      <c r="P16" s="14">
        <v>66.86</v>
      </c>
      <c r="Q16" s="14">
        <v>4558.68</v>
      </c>
      <c r="R16" s="2">
        <f t="shared" si="11"/>
        <v>88.420399999999972</v>
      </c>
      <c r="S16" s="2">
        <f t="shared" si="12"/>
        <v>6.6860000000000001E-3</v>
      </c>
      <c r="T16" s="2">
        <f t="shared" si="2"/>
        <v>64.33993912581461</v>
      </c>
      <c r="U16" s="2">
        <f t="shared" si="3"/>
        <v>69.380060874185389</v>
      </c>
      <c r="V16" s="2">
        <f t="shared" si="4"/>
        <v>0.99209599999999987</v>
      </c>
      <c r="W16" s="2">
        <f t="shared" si="13"/>
        <v>4.5053500000000746E-3</v>
      </c>
      <c r="X16" s="10">
        <v>9920.9599999999991</v>
      </c>
      <c r="Y16" s="10">
        <v>199098.93</v>
      </c>
      <c r="Z16" s="10">
        <v>862.1</v>
      </c>
      <c r="AA16" s="10">
        <v>756419.76</v>
      </c>
      <c r="AB16" s="11"/>
      <c r="AC16" s="11"/>
      <c r="AD16" s="11"/>
      <c r="AE16" s="11"/>
      <c r="AF16" s="10">
        <v>50.271726549999997</v>
      </c>
      <c r="AG16" s="16">
        <v>1.4699074074074072E-4</v>
      </c>
      <c r="AH16" s="10">
        <v>1</v>
      </c>
      <c r="AI16" s="10">
        <v>1</v>
      </c>
      <c r="AJ16" s="10">
        <v>1.27</v>
      </c>
      <c r="AK16" s="10">
        <v>2.13</v>
      </c>
      <c r="AL16" s="10">
        <v>1.96</v>
      </c>
      <c r="AM16" s="10">
        <v>8.48</v>
      </c>
      <c r="AN16" s="10">
        <v>2.29</v>
      </c>
      <c r="AO16" s="10">
        <v>11.45</v>
      </c>
      <c r="AP16" s="10">
        <v>2.61</v>
      </c>
      <c r="AQ16" s="10">
        <v>15.61</v>
      </c>
      <c r="AR16" s="10">
        <v>3.76</v>
      </c>
      <c r="AS16" s="10">
        <v>64.099999999999994</v>
      </c>
      <c r="AT16" s="10">
        <v>3.9595959600000001</v>
      </c>
      <c r="AU16" s="10">
        <v>44.60606061</v>
      </c>
      <c r="AV16" s="10">
        <v>4.2577319600000001</v>
      </c>
      <c r="AW16" s="10">
        <v>47.453608250000002</v>
      </c>
      <c r="AX16" s="10">
        <v>4.2258064500000003</v>
      </c>
      <c r="AY16" s="10">
        <v>35.602150539999997</v>
      </c>
      <c r="AZ16" s="10">
        <v>4.3043478300000002</v>
      </c>
      <c r="BA16" s="10">
        <v>35.173913040000002</v>
      </c>
      <c r="BB16" s="10">
        <v>5.4</v>
      </c>
      <c r="BC16" s="10">
        <v>68.066666670000004</v>
      </c>
      <c r="BD16" s="10">
        <v>7.6046511600000004</v>
      </c>
      <c r="BE16" s="10">
        <v>119.53488369999999</v>
      </c>
      <c r="BF16" s="10">
        <v>8.1351351399999992</v>
      </c>
      <c r="BG16" s="10">
        <v>149.59459459999999</v>
      </c>
      <c r="BH16" s="10">
        <v>8.4242424200000006</v>
      </c>
      <c r="BI16" s="10">
        <v>113.5454546</v>
      </c>
      <c r="BJ16" s="10">
        <v>11.387096769999999</v>
      </c>
      <c r="BK16" s="10">
        <v>204.25806449999999</v>
      </c>
      <c r="BL16" s="10">
        <v>14.23404255</v>
      </c>
      <c r="BM16" s="14">
        <v>361.04255319999999</v>
      </c>
      <c r="BN16" s="14">
        <v>18.966666669999999</v>
      </c>
      <c r="BO16" s="14">
        <v>527.9</v>
      </c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4">
        <v>2.57</v>
      </c>
      <c r="CI16" s="14">
        <v>11.71</v>
      </c>
      <c r="CJ16" s="14">
        <v>14.02</v>
      </c>
      <c r="CK16" s="14">
        <v>450.8</v>
      </c>
      <c r="CL16" s="14">
        <v>28.34</v>
      </c>
      <c r="CM16" s="14">
        <v>2679.3</v>
      </c>
      <c r="CN16" s="14">
        <v>34.619999999999997</v>
      </c>
      <c r="CO16" s="14">
        <v>3736.92</v>
      </c>
      <c r="CP16" s="14">
        <v>41.09</v>
      </c>
      <c r="CQ16" s="14">
        <v>5332.49</v>
      </c>
      <c r="CR16" s="14">
        <v>62.14</v>
      </c>
      <c r="CS16" s="14">
        <v>18706.740000000002</v>
      </c>
      <c r="CT16" s="14">
        <v>68.858585860000005</v>
      </c>
      <c r="CU16" s="14">
        <v>16049.848480000001</v>
      </c>
      <c r="CV16" s="14">
        <v>75.12371134</v>
      </c>
      <c r="CW16" s="14">
        <v>16729.47423</v>
      </c>
      <c r="CX16" s="14">
        <v>75.311827960000002</v>
      </c>
      <c r="CY16" s="14">
        <v>12812.408600000001</v>
      </c>
      <c r="CZ16" s="14">
        <v>76.608695650000001</v>
      </c>
      <c r="DA16" s="14">
        <v>12487.69565</v>
      </c>
      <c r="DB16" s="14">
        <v>97</v>
      </c>
      <c r="DC16" s="14">
        <v>22587.77778</v>
      </c>
      <c r="DD16" s="14">
        <v>139.08139539999999</v>
      </c>
      <c r="DE16" s="14">
        <v>39148.197670000001</v>
      </c>
      <c r="DF16" s="14">
        <v>145.54054049999999</v>
      </c>
      <c r="DG16" s="14">
        <v>44374.918919999996</v>
      </c>
      <c r="DH16" s="14">
        <v>157.62121210000001</v>
      </c>
      <c r="DI16" s="14">
        <v>41231.530299999999</v>
      </c>
      <c r="DJ16" s="14">
        <v>214.5967742</v>
      </c>
      <c r="DK16" s="14">
        <v>74163.693549999996</v>
      </c>
      <c r="DL16" s="14">
        <v>260.8297872</v>
      </c>
      <c r="DM16" s="14">
        <v>109335.0426</v>
      </c>
      <c r="DN16" s="14">
        <v>357.3666667</v>
      </c>
      <c r="DO16" s="14">
        <v>184316.8333</v>
      </c>
      <c r="DP16" s="2">
        <f t="shared" si="14"/>
        <v>56605.898831731116</v>
      </c>
      <c r="DQ16" s="5">
        <f t="shared" si="15"/>
        <v>240.95272026043381</v>
      </c>
      <c r="DR16" s="5">
        <f t="shared" si="16"/>
        <v>473.78061313956619</v>
      </c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4">
        <v>0.82305866000000005</v>
      </c>
      <c r="EI16" s="14">
        <v>0.90570198000000002</v>
      </c>
      <c r="EJ16" s="14">
        <v>0.92103818999999998</v>
      </c>
      <c r="EK16" s="14">
        <v>0.92598457000000001</v>
      </c>
      <c r="EL16" s="14">
        <v>0.92946123000000003</v>
      </c>
      <c r="EM16" s="14">
        <v>0.93358843999999996</v>
      </c>
      <c r="EN16" s="14">
        <v>0.93706367999999995</v>
      </c>
      <c r="EO16" s="14">
        <v>0.94047703999999999</v>
      </c>
      <c r="EP16" s="14">
        <v>0.94531648999999995</v>
      </c>
      <c r="EQ16" s="14">
        <v>0.94814688999999996</v>
      </c>
      <c r="ER16" s="14">
        <v>0.95004471999999995</v>
      </c>
      <c r="ES16" s="14">
        <v>0.95445287999999995</v>
      </c>
      <c r="ET16" s="14">
        <v>0.95892571000000004</v>
      </c>
      <c r="EU16" s="14">
        <v>0.96270286000000005</v>
      </c>
      <c r="EV16" s="14">
        <v>0.96587272999999996</v>
      </c>
      <c r="EW16" s="14">
        <v>0.96850181999999996</v>
      </c>
      <c r="EX16" s="14">
        <v>0.97171543999999999</v>
      </c>
      <c r="EY16" s="11"/>
      <c r="EZ16" s="11"/>
      <c r="FA16" s="11"/>
      <c r="FB16" s="11"/>
      <c r="FC16" s="11"/>
      <c r="FD16" s="11"/>
      <c r="FE16" s="11"/>
      <c r="FF16" s="11"/>
      <c r="FG16" s="14">
        <v>100</v>
      </c>
      <c r="FH16" s="14">
        <v>100</v>
      </c>
      <c r="FI16" s="14">
        <v>100</v>
      </c>
      <c r="FJ16" s="14">
        <v>100</v>
      </c>
      <c r="FK16" s="14">
        <v>100</v>
      </c>
      <c r="FL16" s="14">
        <v>100</v>
      </c>
      <c r="FM16" s="14">
        <v>99</v>
      </c>
      <c r="FN16" s="14">
        <v>97</v>
      </c>
      <c r="FO16" s="14">
        <v>93</v>
      </c>
      <c r="FP16" s="14">
        <v>92</v>
      </c>
      <c r="FQ16" s="14">
        <v>90</v>
      </c>
      <c r="FR16" s="14">
        <v>86</v>
      </c>
      <c r="FS16" s="14">
        <v>74</v>
      </c>
      <c r="FT16" s="14">
        <v>66</v>
      </c>
      <c r="FU16" s="14">
        <v>62</v>
      </c>
      <c r="FV16" s="14">
        <v>47</v>
      </c>
      <c r="FW16" s="14">
        <v>30</v>
      </c>
      <c r="FX16" s="11"/>
      <c r="FY16" s="11"/>
      <c r="FZ16" s="11"/>
      <c r="GA16" s="11"/>
      <c r="GB16" s="11"/>
      <c r="GC16" s="11"/>
      <c r="GD16" s="11"/>
      <c r="GE16" s="11"/>
      <c r="GF16" s="14">
        <v>3768.58</v>
      </c>
      <c r="GG16" s="14">
        <v>1383.69</v>
      </c>
      <c r="GH16" s="14">
        <v>842.59</v>
      </c>
      <c r="GI16" s="14">
        <v>745.08</v>
      </c>
      <c r="GJ16" s="14">
        <v>651.57000000000005</v>
      </c>
      <c r="GK16" s="14">
        <v>562.11</v>
      </c>
      <c r="GL16" s="14">
        <v>482.52525250000002</v>
      </c>
      <c r="GM16" s="14">
        <v>408.04123709999999</v>
      </c>
      <c r="GN16" s="14">
        <v>351.69892470000002</v>
      </c>
      <c r="GO16" s="14">
        <v>285.91304350000001</v>
      </c>
      <c r="GP16" s="14">
        <v>224.52222219999999</v>
      </c>
      <c r="GQ16" s="14">
        <v>172.7790698</v>
      </c>
      <c r="GR16" s="14">
        <v>139.78378380000001</v>
      </c>
      <c r="GS16" s="14">
        <v>109.39393939999999</v>
      </c>
      <c r="GT16" s="14">
        <v>73.193548390000004</v>
      </c>
      <c r="GU16" s="14">
        <v>46.808510640000002</v>
      </c>
      <c r="GV16" s="14">
        <v>19.466666669999999</v>
      </c>
      <c r="GW16" s="11"/>
      <c r="GX16" s="11"/>
      <c r="GY16" s="11"/>
      <c r="GZ16" s="11"/>
      <c r="HA16" s="11"/>
      <c r="HB16" s="11"/>
      <c r="HC16" s="11"/>
      <c r="HD16" s="11"/>
      <c r="HE16" s="14">
        <v>0</v>
      </c>
      <c r="HF16" s="14">
        <v>0</v>
      </c>
      <c r="HG16" s="14">
        <v>0</v>
      </c>
      <c r="HH16" s="14">
        <v>0</v>
      </c>
      <c r="HI16" s="14">
        <v>0</v>
      </c>
      <c r="HJ16" s="11"/>
      <c r="HK16" s="14">
        <v>12.624358470000001</v>
      </c>
      <c r="HL16" s="14">
        <v>159.39280869999999</v>
      </c>
      <c r="HM16" s="11"/>
      <c r="HN16" s="17">
        <v>1.6203703703703704E-5</v>
      </c>
      <c r="HO16" s="17">
        <v>1.5046296296296298E-5</v>
      </c>
      <c r="HP16" s="17">
        <v>1.5046296296296298E-5</v>
      </c>
      <c r="HQ16" s="17">
        <v>1.5046296296296298E-5</v>
      </c>
      <c r="HR16" s="17">
        <v>1.5046296296296298E-5</v>
      </c>
      <c r="HS16" s="17">
        <v>1.5046296296296298E-5</v>
      </c>
      <c r="HT16" s="17">
        <v>1.5046296296296298E-5</v>
      </c>
      <c r="HU16" s="17">
        <v>1.5046296296296298E-5</v>
      </c>
      <c r="HV16" s="17">
        <v>1.5046296296296298E-5</v>
      </c>
      <c r="HW16" s="11"/>
    </row>
    <row r="17" spans="1:231" ht="15.75" thickBot="1">
      <c r="A17" s="14">
        <v>0.65</v>
      </c>
      <c r="B17" s="14">
        <v>1094.18</v>
      </c>
      <c r="C17" s="14">
        <v>1222904.3</v>
      </c>
      <c r="D17" s="2">
        <f t="shared" si="5"/>
        <v>25674.427599999821</v>
      </c>
      <c r="E17" s="2">
        <f t="shared" si="6"/>
        <v>5.4708999999999999E-3</v>
      </c>
      <c r="F17" s="2">
        <f t="shared" si="7"/>
        <v>1051.2377121249649</v>
      </c>
      <c r="G17" s="2">
        <f t="shared" si="8"/>
        <v>1137.1222878750352</v>
      </c>
      <c r="H17" s="2">
        <f t="shared" si="9"/>
        <v>5.2561885606248245E-3</v>
      </c>
      <c r="I17" s="2">
        <f t="shared" si="10"/>
        <v>5.6856114393751761E-3</v>
      </c>
      <c r="J17" s="11"/>
      <c r="K17" s="14">
        <v>10000</v>
      </c>
      <c r="L17" s="14">
        <v>100000000</v>
      </c>
      <c r="M17" s="11"/>
      <c r="N17" s="14">
        <v>0</v>
      </c>
      <c r="O17" s="14">
        <v>0</v>
      </c>
      <c r="P17" s="14">
        <v>81.03</v>
      </c>
      <c r="Q17" s="14">
        <v>6717.69</v>
      </c>
      <c r="R17" s="2">
        <f t="shared" si="11"/>
        <v>151.82909999999902</v>
      </c>
      <c r="S17" s="2">
        <f t="shared" si="12"/>
        <v>8.1030000000000008E-3</v>
      </c>
      <c r="T17" s="2">
        <f t="shared" si="2"/>
        <v>77.72773210075259</v>
      </c>
      <c r="U17" s="2">
        <f t="shared" si="3"/>
        <v>84.332267899247412</v>
      </c>
      <c r="V17" s="2">
        <f t="shared" si="4"/>
        <v>0.99002199999999996</v>
      </c>
      <c r="W17" s="2">
        <f t="shared" si="13"/>
        <v>5.5708999999999342E-3</v>
      </c>
      <c r="X17" s="10">
        <v>9900.2199999999993</v>
      </c>
      <c r="Y17" s="10">
        <v>198885.82</v>
      </c>
      <c r="Z17" s="10">
        <v>1064.31</v>
      </c>
      <c r="AA17" s="10">
        <v>1156935.01</v>
      </c>
      <c r="AB17" s="11"/>
      <c r="AC17" s="11"/>
      <c r="AD17" s="11"/>
      <c r="AE17" s="11"/>
      <c r="AF17" s="10">
        <v>50.218581800000003</v>
      </c>
      <c r="AG17" s="16">
        <v>1.4467592592592594E-4</v>
      </c>
      <c r="AH17" s="10">
        <v>1</v>
      </c>
      <c r="AI17" s="10">
        <v>1</v>
      </c>
      <c r="AJ17" s="10">
        <v>1.22</v>
      </c>
      <c r="AK17" s="10">
        <v>1.82</v>
      </c>
      <c r="AL17" s="10">
        <v>1.76</v>
      </c>
      <c r="AM17" s="10">
        <v>4.5999999999999996</v>
      </c>
      <c r="AN17" s="10">
        <v>1.81</v>
      </c>
      <c r="AO17" s="10">
        <v>4.8099999999999996</v>
      </c>
      <c r="AP17" s="10">
        <v>2.21</v>
      </c>
      <c r="AQ17" s="10">
        <v>8.31</v>
      </c>
      <c r="AR17" s="10">
        <v>2.7</v>
      </c>
      <c r="AS17" s="10">
        <v>18.600000000000001</v>
      </c>
      <c r="AT17" s="10">
        <v>2.82828283</v>
      </c>
      <c r="AU17" s="10">
        <v>19.71717172</v>
      </c>
      <c r="AV17" s="10">
        <v>4.0102040800000003</v>
      </c>
      <c r="AW17" s="10">
        <v>64.479591839999998</v>
      </c>
      <c r="AX17" s="10">
        <v>3.7157894699999998</v>
      </c>
      <c r="AY17" s="10">
        <v>26.97894737</v>
      </c>
      <c r="AZ17" s="10">
        <v>4.6451612899999999</v>
      </c>
      <c r="BA17" s="10">
        <v>43.1827957</v>
      </c>
      <c r="BB17" s="10">
        <v>5.3010752700000001</v>
      </c>
      <c r="BC17" s="10">
        <v>52.483870969999998</v>
      </c>
      <c r="BD17" s="10">
        <v>6.21111111</v>
      </c>
      <c r="BE17" s="10">
        <v>68.277777779999994</v>
      </c>
      <c r="BF17" s="10">
        <v>37.712643679999999</v>
      </c>
      <c r="BG17" s="10">
        <v>76748.287360000002</v>
      </c>
      <c r="BH17" s="10">
        <v>10.02469136</v>
      </c>
      <c r="BI17" s="10">
        <v>163.7777778</v>
      </c>
      <c r="BJ17" s="10">
        <v>12.68918919</v>
      </c>
      <c r="BK17" s="10">
        <v>259.22972970000001</v>
      </c>
      <c r="BL17" s="10">
        <v>19.40909091</v>
      </c>
      <c r="BM17" s="14">
        <v>614.68181819999995</v>
      </c>
      <c r="BN17" s="14">
        <v>18.555555559999998</v>
      </c>
      <c r="BO17" s="14">
        <v>473</v>
      </c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4">
        <v>2.79</v>
      </c>
      <c r="CI17" s="14">
        <v>12.43</v>
      </c>
      <c r="CJ17" s="14">
        <v>12.08</v>
      </c>
      <c r="CK17" s="14">
        <v>303.72000000000003</v>
      </c>
      <c r="CL17" s="14">
        <v>23.52</v>
      </c>
      <c r="CM17" s="14">
        <v>1210.8</v>
      </c>
      <c r="CN17" s="14">
        <v>25</v>
      </c>
      <c r="CO17" s="14">
        <v>1295.8</v>
      </c>
      <c r="CP17" s="14">
        <v>33.21</v>
      </c>
      <c r="CQ17" s="14">
        <v>2512.0100000000002</v>
      </c>
      <c r="CR17" s="14">
        <v>43.48</v>
      </c>
      <c r="CS17" s="14">
        <v>6502.16</v>
      </c>
      <c r="CT17" s="14">
        <v>46.828282829999999</v>
      </c>
      <c r="CU17" s="14">
        <v>7007.0707069999999</v>
      </c>
      <c r="CV17" s="14">
        <v>68.897959180000001</v>
      </c>
      <c r="CW17" s="14">
        <v>20451.28571</v>
      </c>
      <c r="CX17" s="14">
        <v>64.97894737</v>
      </c>
      <c r="CY17" s="14">
        <v>9564.2000000000007</v>
      </c>
      <c r="CZ17" s="14">
        <v>83.075268820000005</v>
      </c>
      <c r="DA17" s="14">
        <v>15267.892470000001</v>
      </c>
      <c r="DB17" s="14">
        <v>96.118279569999999</v>
      </c>
      <c r="DC17" s="14">
        <v>18610.462370000001</v>
      </c>
      <c r="DD17" s="14">
        <v>114.5666667</v>
      </c>
      <c r="DE17" s="14">
        <v>24776.633330000001</v>
      </c>
      <c r="DF17" s="14">
        <v>160.78160919999999</v>
      </c>
      <c r="DG17" s="14">
        <v>52887.839079999998</v>
      </c>
      <c r="DH17" s="14">
        <v>190.11111109999999</v>
      </c>
      <c r="DI17" s="14">
        <v>60524.135799999996</v>
      </c>
      <c r="DJ17" s="14">
        <v>238.6756757</v>
      </c>
      <c r="DK17" s="14">
        <v>88908.405410000007</v>
      </c>
      <c r="DL17" s="14">
        <v>357.95454549999999</v>
      </c>
      <c r="DM17" s="14">
        <v>195709.92420000001</v>
      </c>
      <c r="DN17" s="14">
        <v>353.16666670000001</v>
      </c>
      <c r="DO17" s="14">
        <v>168553.44440000001</v>
      </c>
      <c r="DP17" s="2">
        <f t="shared" si="14"/>
        <v>43826.749932011109</v>
      </c>
      <c r="DQ17" s="5">
        <f t="shared" si="15"/>
        <v>259.65771752761145</v>
      </c>
      <c r="DR17" s="5">
        <f t="shared" si="16"/>
        <v>446.67561587238856</v>
      </c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4">
        <v>0.82434951999999995</v>
      </c>
      <c r="EI17" s="14">
        <v>0.90825876000000005</v>
      </c>
      <c r="EJ17" s="14">
        <v>0.92601350999999998</v>
      </c>
      <c r="EK17" s="14">
        <v>0.92707443</v>
      </c>
      <c r="EL17" s="14">
        <v>0.92989043999999998</v>
      </c>
      <c r="EM17" s="14">
        <v>0.93329923000000004</v>
      </c>
      <c r="EN17" s="14">
        <v>0.93562831000000002</v>
      </c>
      <c r="EO17" s="14">
        <v>0.94025782000000002</v>
      </c>
      <c r="EP17" s="14">
        <v>0.94531544999999995</v>
      </c>
      <c r="EQ17" s="14">
        <v>0.94804043000000005</v>
      </c>
      <c r="ER17" s="14">
        <v>0.95081302000000001</v>
      </c>
      <c r="ES17" s="14">
        <v>0.95427708</v>
      </c>
      <c r="ET17" s="14">
        <v>0.95839439000000004</v>
      </c>
      <c r="EU17" s="14">
        <v>0.96198377000000002</v>
      </c>
      <c r="EV17" s="14">
        <v>0.96530623999999998</v>
      </c>
      <c r="EW17" s="14">
        <v>0.96860975999999999</v>
      </c>
      <c r="EX17" s="14">
        <v>0.97191877000000004</v>
      </c>
      <c r="EY17" s="11"/>
      <c r="EZ17" s="11"/>
      <c r="FA17" s="11"/>
      <c r="FB17" s="11"/>
      <c r="FC17" s="11"/>
      <c r="FD17" s="11"/>
      <c r="FE17" s="11"/>
      <c r="FF17" s="11"/>
      <c r="FG17" s="14">
        <v>100</v>
      </c>
      <c r="FH17" s="14">
        <v>100</v>
      </c>
      <c r="FI17" s="14">
        <v>100</v>
      </c>
      <c r="FJ17" s="14">
        <v>100</v>
      </c>
      <c r="FK17" s="14">
        <v>100</v>
      </c>
      <c r="FL17" s="14">
        <v>100</v>
      </c>
      <c r="FM17" s="14">
        <v>99</v>
      </c>
      <c r="FN17" s="14">
        <v>98</v>
      </c>
      <c r="FO17" s="14">
        <v>95</v>
      </c>
      <c r="FP17" s="14">
        <v>93</v>
      </c>
      <c r="FQ17" s="14">
        <v>93</v>
      </c>
      <c r="FR17" s="14">
        <v>90</v>
      </c>
      <c r="FS17" s="14">
        <v>87</v>
      </c>
      <c r="FT17" s="14">
        <v>81</v>
      </c>
      <c r="FU17" s="14">
        <v>74</v>
      </c>
      <c r="FV17" s="14">
        <v>66</v>
      </c>
      <c r="FW17" s="14">
        <v>36</v>
      </c>
      <c r="FX17" s="11"/>
      <c r="FY17" s="11"/>
      <c r="FZ17" s="11"/>
      <c r="GA17" s="11"/>
      <c r="GB17" s="11"/>
      <c r="GC17" s="11"/>
      <c r="GD17" s="11"/>
      <c r="GE17" s="11"/>
      <c r="GF17" s="14">
        <v>4619.6400000000003</v>
      </c>
      <c r="GG17" s="14">
        <v>1747.86</v>
      </c>
      <c r="GH17" s="14">
        <v>1071.6500000000001</v>
      </c>
      <c r="GI17" s="14">
        <v>948.6</v>
      </c>
      <c r="GJ17" s="14">
        <v>831.85</v>
      </c>
      <c r="GK17" s="14">
        <v>719.19</v>
      </c>
      <c r="GL17" s="14">
        <v>617.81818180000005</v>
      </c>
      <c r="GM17" s="14">
        <v>518.98979589999999</v>
      </c>
      <c r="GN17" s="14">
        <v>443.41052630000001</v>
      </c>
      <c r="GO17" s="14">
        <v>365.8602151</v>
      </c>
      <c r="GP17" s="14">
        <v>283.88172040000001</v>
      </c>
      <c r="GQ17" s="14">
        <v>217.87777779999999</v>
      </c>
      <c r="GR17" s="14">
        <v>159.0804598</v>
      </c>
      <c r="GS17" s="14">
        <v>118.79012350000001</v>
      </c>
      <c r="GT17" s="14">
        <v>81.337837840000006</v>
      </c>
      <c r="GU17" s="14">
        <v>43.863636360000001</v>
      </c>
      <c r="GV17" s="14">
        <v>21.333333329999999</v>
      </c>
      <c r="GW17" s="11"/>
      <c r="GX17" s="11"/>
      <c r="GY17" s="11"/>
      <c r="GZ17" s="11"/>
      <c r="HA17" s="11"/>
      <c r="HB17" s="11"/>
      <c r="HC17" s="11"/>
      <c r="HD17" s="11"/>
      <c r="HE17" s="14">
        <v>0</v>
      </c>
      <c r="HF17" s="14">
        <v>0</v>
      </c>
      <c r="HG17" s="14">
        <v>0</v>
      </c>
      <c r="HH17" s="14">
        <v>0</v>
      </c>
      <c r="HI17" s="14">
        <v>0</v>
      </c>
      <c r="HJ17" s="11"/>
      <c r="HK17" s="14">
        <v>12.61873503</v>
      </c>
      <c r="HL17" s="14">
        <v>159.24330509999999</v>
      </c>
      <c r="HM17" s="11"/>
      <c r="HN17" s="17">
        <v>1.5046296296296298E-5</v>
      </c>
      <c r="HO17" s="17">
        <v>1.5046296296296298E-5</v>
      </c>
      <c r="HP17" s="17">
        <v>1.3888888888888888E-5</v>
      </c>
      <c r="HQ17" s="17">
        <v>1.5046296296296298E-5</v>
      </c>
      <c r="HR17" s="17">
        <v>1.3888888888888888E-5</v>
      </c>
      <c r="HS17" s="17">
        <v>1.5046296296296298E-5</v>
      </c>
      <c r="HT17" s="17">
        <v>1.3888888888888888E-5</v>
      </c>
      <c r="HU17" s="17">
        <v>1.3888888888888888E-5</v>
      </c>
      <c r="HV17" s="17">
        <v>1.5046296296296298E-5</v>
      </c>
      <c r="HW17" s="11"/>
    </row>
    <row r="18" spans="1:231" ht="15.75" thickBot="1">
      <c r="A18" s="14">
        <v>0.7</v>
      </c>
      <c r="B18" s="14">
        <v>1359.46</v>
      </c>
      <c r="C18" s="14">
        <v>1883377.76</v>
      </c>
      <c r="D18" s="2">
        <f t="shared" si="5"/>
        <v>35246.268399999943</v>
      </c>
      <c r="E18" s="2">
        <f t="shared" si="6"/>
        <v>6.7973E-3</v>
      </c>
      <c r="F18" s="2">
        <f t="shared" si="7"/>
        <v>1309.145707979128</v>
      </c>
      <c r="G18" s="2">
        <f t="shared" si="8"/>
        <v>1409.7742920208721</v>
      </c>
      <c r="H18" s="2">
        <f t="shared" si="9"/>
        <v>6.5457285398956401E-3</v>
      </c>
      <c r="I18" s="2">
        <f t="shared" si="10"/>
        <v>7.0488714601043599E-3</v>
      </c>
      <c r="J18" s="11"/>
      <c r="K18" s="14">
        <v>10000</v>
      </c>
      <c r="L18" s="14">
        <v>100000000</v>
      </c>
      <c r="M18" s="11"/>
      <c r="N18" s="14">
        <v>0</v>
      </c>
      <c r="O18" s="14">
        <v>0</v>
      </c>
      <c r="P18" s="14">
        <v>100.13</v>
      </c>
      <c r="Q18" s="14">
        <v>10260.65</v>
      </c>
      <c r="R18" s="2">
        <f t="shared" si="11"/>
        <v>234.63310000000092</v>
      </c>
      <c r="S18" s="2">
        <f t="shared" si="12"/>
        <v>1.0012999999999999E-2</v>
      </c>
      <c r="T18" s="2">
        <f t="shared" si="2"/>
        <v>96.024846193575684</v>
      </c>
      <c r="U18" s="2">
        <f t="shared" si="3"/>
        <v>104.23515380642431</v>
      </c>
      <c r="V18" s="2">
        <f t="shared" si="4"/>
        <v>0.98767999999999989</v>
      </c>
      <c r="W18" s="2">
        <f t="shared" si="13"/>
        <v>6.8972999999999951E-3</v>
      </c>
      <c r="X18" s="10">
        <v>9876.7999999999993</v>
      </c>
      <c r="Y18" s="10">
        <v>198620.54</v>
      </c>
      <c r="Z18" s="10">
        <v>1320.33</v>
      </c>
      <c r="AA18" s="10">
        <v>1778125.13</v>
      </c>
      <c r="AB18" s="11"/>
      <c r="AC18" s="11"/>
      <c r="AD18" s="11"/>
      <c r="AE18" s="11"/>
      <c r="AF18" s="10">
        <v>50.151201149999999</v>
      </c>
      <c r="AG18" s="16">
        <v>1.4814814814814815E-4</v>
      </c>
      <c r="AH18" s="10">
        <v>1</v>
      </c>
      <c r="AI18" s="10">
        <v>1</v>
      </c>
      <c r="AJ18" s="10">
        <v>1.29</v>
      </c>
      <c r="AK18" s="10">
        <v>2.13</v>
      </c>
      <c r="AL18" s="10">
        <v>1.47</v>
      </c>
      <c r="AM18" s="10">
        <v>2.83</v>
      </c>
      <c r="AN18" s="10">
        <v>1.57</v>
      </c>
      <c r="AO18" s="10">
        <v>3.31</v>
      </c>
      <c r="AP18" s="10">
        <v>1.78</v>
      </c>
      <c r="AQ18" s="10">
        <v>4.8</v>
      </c>
      <c r="AR18" s="10">
        <v>2.12</v>
      </c>
      <c r="AS18" s="10">
        <v>8</v>
      </c>
      <c r="AT18" s="10">
        <v>2.77</v>
      </c>
      <c r="AU18" s="10">
        <v>14.37</v>
      </c>
      <c r="AV18" s="10">
        <v>3.53535354</v>
      </c>
      <c r="AW18" s="10">
        <v>24.80808081</v>
      </c>
      <c r="AX18" s="10">
        <v>3.9897959200000002</v>
      </c>
      <c r="AY18" s="10">
        <v>29.173469390000001</v>
      </c>
      <c r="AZ18" s="10">
        <v>5.03061224</v>
      </c>
      <c r="BA18" s="10">
        <v>47.846938780000002</v>
      </c>
      <c r="BB18" s="10">
        <v>6.3775510200000003</v>
      </c>
      <c r="BC18" s="10">
        <v>74.948979589999993</v>
      </c>
      <c r="BD18" s="10">
        <v>8.7127659600000005</v>
      </c>
      <c r="BE18" s="10">
        <v>191.9680851</v>
      </c>
      <c r="BF18" s="10">
        <v>9.3977272700000007</v>
      </c>
      <c r="BG18" s="10">
        <v>174.23863639999999</v>
      </c>
      <c r="BH18" s="10">
        <v>11.22891566</v>
      </c>
      <c r="BI18" s="10">
        <v>192</v>
      </c>
      <c r="BJ18" s="10">
        <v>15.126582279999999</v>
      </c>
      <c r="BK18" s="10">
        <v>354.46835440000001</v>
      </c>
      <c r="BL18" s="10">
        <v>23.323076919999998</v>
      </c>
      <c r="BM18" s="14">
        <v>902</v>
      </c>
      <c r="BN18" s="14">
        <v>29.057142859999999</v>
      </c>
      <c r="BO18" s="14">
        <v>1316.371429</v>
      </c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4">
        <v>2.83</v>
      </c>
      <c r="CI18" s="14">
        <v>13.07</v>
      </c>
      <c r="CJ18" s="14">
        <v>13.38</v>
      </c>
      <c r="CK18" s="14">
        <v>378.08</v>
      </c>
      <c r="CL18" s="14">
        <v>18.989999999999998</v>
      </c>
      <c r="CM18" s="14">
        <v>658.35</v>
      </c>
      <c r="CN18" s="14">
        <v>21</v>
      </c>
      <c r="CO18" s="14">
        <v>810.68</v>
      </c>
      <c r="CP18" s="14">
        <v>25.63</v>
      </c>
      <c r="CQ18" s="14">
        <v>1343.35</v>
      </c>
      <c r="CR18" s="14">
        <v>33.369999999999997</v>
      </c>
      <c r="CS18" s="14">
        <v>2619.67</v>
      </c>
      <c r="CT18" s="14">
        <v>46.17</v>
      </c>
      <c r="CU18" s="14">
        <v>4942.59</v>
      </c>
      <c r="CV18" s="14">
        <v>61.030303029999999</v>
      </c>
      <c r="CW18" s="14">
        <v>8620.1616159999994</v>
      </c>
      <c r="CX18" s="14">
        <v>69.857142859999996</v>
      </c>
      <c r="CY18" s="14">
        <v>10206.18367</v>
      </c>
      <c r="CZ18" s="14">
        <v>91.020408160000002</v>
      </c>
      <c r="DA18" s="14">
        <v>17275.122449999999</v>
      </c>
      <c r="DB18" s="14">
        <v>117.79591840000001</v>
      </c>
      <c r="DC18" s="14">
        <v>27654.79592</v>
      </c>
      <c r="DD18" s="14">
        <v>161.60638299999999</v>
      </c>
      <c r="DE18" s="14">
        <v>67590.393620000003</v>
      </c>
      <c r="DF18" s="14">
        <v>176.7840909</v>
      </c>
      <c r="DG18" s="14">
        <v>62912.397729999997</v>
      </c>
      <c r="DH18" s="14">
        <v>214.06024099999999</v>
      </c>
      <c r="DI18" s="14">
        <v>71807.626510000002</v>
      </c>
      <c r="DJ18" s="14">
        <v>289.59493670000001</v>
      </c>
      <c r="DK18" s="14">
        <v>130853.3924</v>
      </c>
      <c r="DL18" s="14">
        <v>428.36923080000003</v>
      </c>
      <c r="DM18" s="14">
        <v>274691.87689999997</v>
      </c>
      <c r="DN18" s="14">
        <v>528.25714289999996</v>
      </c>
      <c r="DO18" s="14">
        <v>396429.9143</v>
      </c>
      <c r="DP18" s="2">
        <f t="shared" si="14"/>
        <v>117374.30527512904</v>
      </c>
      <c r="DQ18" s="5">
        <f t="shared" si="15"/>
        <v>373.05872517904447</v>
      </c>
      <c r="DR18" s="5">
        <f t="shared" si="16"/>
        <v>683.45556062095545</v>
      </c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4">
        <v>0.83087403000000004</v>
      </c>
      <c r="EI18" s="14">
        <v>0.90879326000000005</v>
      </c>
      <c r="EJ18" s="14">
        <v>0.92223392000000004</v>
      </c>
      <c r="EK18" s="14">
        <v>0.92615212999999996</v>
      </c>
      <c r="EL18" s="14">
        <v>0.92843346999999998</v>
      </c>
      <c r="EM18" s="14">
        <v>0.93267403000000004</v>
      </c>
      <c r="EN18" s="14">
        <v>0.93829757999999996</v>
      </c>
      <c r="EO18" s="14">
        <v>0.94144828000000003</v>
      </c>
      <c r="EP18" s="14">
        <v>0.94466419999999995</v>
      </c>
      <c r="EQ18" s="14">
        <v>0.94789106999999995</v>
      </c>
      <c r="ER18" s="14">
        <v>0.95063514999999998</v>
      </c>
      <c r="ES18" s="14">
        <v>0.95376633</v>
      </c>
      <c r="ET18" s="14">
        <v>0.95834456000000001</v>
      </c>
      <c r="EU18" s="14">
        <v>0.96156717999999997</v>
      </c>
      <c r="EV18" s="14">
        <v>0.96491351000000003</v>
      </c>
      <c r="EW18" s="14">
        <v>0.96839635000000002</v>
      </c>
      <c r="EX18" s="14">
        <v>0.97177396000000005</v>
      </c>
      <c r="EY18" s="11"/>
      <c r="EZ18" s="11"/>
      <c r="FA18" s="11"/>
      <c r="FB18" s="11"/>
      <c r="FC18" s="11"/>
      <c r="FD18" s="11"/>
      <c r="FE18" s="11"/>
      <c r="FF18" s="11"/>
      <c r="FG18" s="14">
        <v>100</v>
      </c>
      <c r="FH18" s="14">
        <v>100</v>
      </c>
      <c r="FI18" s="14">
        <v>100</v>
      </c>
      <c r="FJ18" s="14">
        <v>100</v>
      </c>
      <c r="FK18" s="14">
        <v>100</v>
      </c>
      <c r="FL18" s="14">
        <v>100</v>
      </c>
      <c r="FM18" s="14">
        <v>100</v>
      </c>
      <c r="FN18" s="14">
        <v>99</v>
      </c>
      <c r="FO18" s="14">
        <v>98</v>
      </c>
      <c r="FP18" s="14">
        <v>98</v>
      </c>
      <c r="FQ18" s="14">
        <v>98</v>
      </c>
      <c r="FR18" s="14">
        <v>94</v>
      </c>
      <c r="FS18" s="14">
        <v>88</v>
      </c>
      <c r="FT18" s="14">
        <v>83</v>
      </c>
      <c r="FU18" s="14">
        <v>79</v>
      </c>
      <c r="FV18" s="14">
        <v>65</v>
      </c>
      <c r="FW18" s="14">
        <v>35</v>
      </c>
      <c r="FX18" s="11"/>
      <c r="FY18" s="11"/>
      <c r="FZ18" s="11"/>
      <c r="GA18" s="11"/>
      <c r="GB18" s="11"/>
      <c r="GC18" s="11"/>
      <c r="GD18" s="11"/>
      <c r="GE18" s="11"/>
      <c r="GF18" s="14">
        <v>5681.17</v>
      </c>
      <c r="GG18" s="14">
        <v>2220.4899999999998</v>
      </c>
      <c r="GH18" s="14">
        <v>1373.46</v>
      </c>
      <c r="GI18" s="14">
        <v>1217.1400000000001</v>
      </c>
      <c r="GJ18" s="14">
        <v>1069.58</v>
      </c>
      <c r="GK18" s="14">
        <v>926.26</v>
      </c>
      <c r="GL18" s="14">
        <v>788.91</v>
      </c>
      <c r="GM18" s="14">
        <v>663.44444439999995</v>
      </c>
      <c r="GN18" s="14">
        <v>555.56122449999998</v>
      </c>
      <c r="GO18" s="14">
        <v>448.54081630000002</v>
      </c>
      <c r="GP18" s="14">
        <v>349.04081630000002</v>
      </c>
      <c r="GQ18" s="14">
        <v>271.07446809999999</v>
      </c>
      <c r="GR18" s="14">
        <v>203.6590909</v>
      </c>
      <c r="GS18" s="14">
        <v>150.2771084</v>
      </c>
      <c r="GT18" s="14">
        <v>98.303797470000006</v>
      </c>
      <c r="GU18" s="14">
        <v>56.830769230000001</v>
      </c>
      <c r="GV18" s="14">
        <v>28.542857139999999</v>
      </c>
      <c r="GW18" s="11"/>
      <c r="GX18" s="11"/>
      <c r="GY18" s="11"/>
      <c r="GZ18" s="11"/>
      <c r="HA18" s="11"/>
      <c r="HB18" s="11"/>
      <c r="HC18" s="11"/>
      <c r="HD18" s="11"/>
      <c r="HE18" s="14">
        <v>0</v>
      </c>
      <c r="HF18" s="14">
        <v>0</v>
      </c>
      <c r="HG18" s="14">
        <v>0</v>
      </c>
      <c r="HH18" s="14">
        <v>0</v>
      </c>
      <c r="HI18" s="14">
        <v>0</v>
      </c>
      <c r="HJ18" s="11"/>
      <c r="HK18" s="14">
        <v>12.646853159999999</v>
      </c>
      <c r="HL18" s="14">
        <v>159.95831290000001</v>
      </c>
      <c r="HM18" s="11"/>
      <c r="HN18" s="17">
        <v>1.6203703703703704E-5</v>
      </c>
      <c r="HO18" s="17">
        <v>1.5046296296296298E-5</v>
      </c>
      <c r="HP18" s="17">
        <v>1.5046296296296298E-5</v>
      </c>
      <c r="HQ18" s="17">
        <v>1.5046296296296298E-5</v>
      </c>
      <c r="HR18" s="17">
        <v>1.5046296296296298E-5</v>
      </c>
      <c r="HS18" s="17">
        <v>1.5046296296296298E-5</v>
      </c>
      <c r="HT18" s="17">
        <v>1.5046296296296298E-5</v>
      </c>
      <c r="HU18" s="17">
        <v>1.5046296296296298E-5</v>
      </c>
      <c r="HV18" s="17">
        <v>1.5046296296296298E-5</v>
      </c>
      <c r="HW18" s="11"/>
    </row>
    <row r="19" spans="1:231" ht="15.75" thickBot="1">
      <c r="A19" s="14">
        <v>0.75</v>
      </c>
      <c r="B19" s="14">
        <v>1786.1</v>
      </c>
      <c r="C19" s="14">
        <v>3234661.78</v>
      </c>
      <c r="D19" s="2">
        <f t="shared" si="5"/>
        <v>44508.570000000298</v>
      </c>
      <c r="E19" s="2">
        <f t="shared" si="6"/>
        <v>8.9304999999999992E-3</v>
      </c>
      <c r="F19" s="2">
        <f t="shared" si="7"/>
        <v>1729.5598944847109</v>
      </c>
      <c r="G19" s="2">
        <f t="shared" si="8"/>
        <v>1842.640105515289</v>
      </c>
      <c r="H19" s="2">
        <f t="shared" si="9"/>
        <v>8.6477994724235546E-3</v>
      </c>
      <c r="I19" s="2">
        <f t="shared" si="10"/>
        <v>9.2132005275764456E-3</v>
      </c>
      <c r="J19" s="11"/>
      <c r="K19" s="14">
        <v>10000</v>
      </c>
      <c r="L19" s="14">
        <v>100000000</v>
      </c>
      <c r="M19" s="11"/>
      <c r="N19" s="14">
        <v>0</v>
      </c>
      <c r="O19" s="14">
        <v>0</v>
      </c>
      <c r="P19" s="14">
        <v>131.97999999999999</v>
      </c>
      <c r="Q19" s="14">
        <v>17751.88</v>
      </c>
      <c r="R19" s="2">
        <f t="shared" si="11"/>
        <v>333.15960000000268</v>
      </c>
      <c r="S19" s="2">
        <f t="shared" si="12"/>
        <v>1.3198E-2</v>
      </c>
      <c r="T19" s="2">
        <f t="shared" si="2"/>
        <v>127.0882870985308</v>
      </c>
      <c r="U19" s="2">
        <f t="shared" si="3"/>
        <v>136.87171290146918</v>
      </c>
      <c r="V19" s="2">
        <f t="shared" si="4"/>
        <v>0.98360200000000009</v>
      </c>
      <c r="W19" s="2">
        <f t="shared" si="13"/>
        <v>9.0305000000000524E-3</v>
      </c>
      <c r="X19" s="10">
        <v>9836.02</v>
      </c>
      <c r="Y19" s="10">
        <v>198193.9</v>
      </c>
      <c r="Z19" s="10">
        <v>1733.76</v>
      </c>
      <c r="AA19" s="10">
        <v>3050668.4</v>
      </c>
      <c r="AB19" s="11"/>
      <c r="AC19" s="11"/>
      <c r="AD19" s="11"/>
      <c r="AE19" s="11"/>
      <c r="AF19" s="10">
        <v>50.04550905</v>
      </c>
      <c r="AG19" s="16">
        <v>1.4814814814814815E-4</v>
      </c>
      <c r="AH19" s="10">
        <v>1</v>
      </c>
      <c r="AI19" s="10">
        <v>1</v>
      </c>
      <c r="AJ19" s="10">
        <v>1.29</v>
      </c>
      <c r="AK19" s="10">
        <v>1.99</v>
      </c>
      <c r="AL19" s="10">
        <v>1.86</v>
      </c>
      <c r="AM19" s="10">
        <v>4.72</v>
      </c>
      <c r="AN19" s="10">
        <v>2.14</v>
      </c>
      <c r="AO19" s="10">
        <v>7.34</v>
      </c>
      <c r="AP19" s="10">
        <v>2.57</v>
      </c>
      <c r="AQ19" s="10">
        <v>10.57</v>
      </c>
      <c r="AR19" s="10">
        <v>3.28</v>
      </c>
      <c r="AS19" s="10">
        <v>24.3</v>
      </c>
      <c r="AT19" s="10">
        <v>4.12</v>
      </c>
      <c r="AU19" s="10">
        <v>54.66</v>
      </c>
      <c r="AV19" s="10">
        <v>5.48</v>
      </c>
      <c r="AW19" s="10">
        <v>148.68</v>
      </c>
      <c r="AX19" s="10">
        <v>5.29292929</v>
      </c>
      <c r="AY19" s="10">
        <v>117.9393939</v>
      </c>
      <c r="AZ19" s="10">
        <v>5.1938775499999998</v>
      </c>
      <c r="BA19" s="10">
        <v>53.969387759999996</v>
      </c>
      <c r="BB19" s="10">
        <v>6.1666666699999997</v>
      </c>
      <c r="BC19" s="10">
        <v>76.645833330000002</v>
      </c>
      <c r="BD19" s="10">
        <v>8.7473684200000008</v>
      </c>
      <c r="BE19" s="10">
        <v>146.97894740000001</v>
      </c>
      <c r="BF19" s="10">
        <v>9.8695652200000001</v>
      </c>
      <c r="BG19" s="10">
        <v>158.7173913</v>
      </c>
      <c r="BH19" s="10">
        <v>12.477272729999999</v>
      </c>
      <c r="BI19" s="10">
        <v>243.27272730000001</v>
      </c>
      <c r="BJ19" s="10">
        <v>16.277108429999998</v>
      </c>
      <c r="BK19" s="10">
        <v>441.14457829999998</v>
      </c>
      <c r="BL19" s="10">
        <v>22.567567570000001</v>
      </c>
      <c r="BM19" s="14">
        <v>857.45945949999998</v>
      </c>
      <c r="BN19" s="14">
        <v>37.255319149999998</v>
      </c>
      <c r="BO19" s="14">
        <v>2035</v>
      </c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4">
        <v>3.37</v>
      </c>
      <c r="CI19" s="14">
        <v>17.350000000000001</v>
      </c>
      <c r="CJ19" s="14">
        <v>14.96</v>
      </c>
      <c r="CK19" s="14">
        <v>379.34</v>
      </c>
      <c r="CL19" s="14">
        <v>26.43</v>
      </c>
      <c r="CM19" s="14">
        <v>1226.8900000000001</v>
      </c>
      <c r="CN19" s="14">
        <v>32.18</v>
      </c>
      <c r="CO19" s="14">
        <v>2201.94</v>
      </c>
      <c r="CP19" s="14">
        <v>40.56</v>
      </c>
      <c r="CQ19" s="14">
        <v>3289.48</v>
      </c>
      <c r="CR19" s="14">
        <v>55.19</v>
      </c>
      <c r="CS19" s="14">
        <v>8574.1299999999992</v>
      </c>
      <c r="CT19" s="14">
        <v>72.260000000000005</v>
      </c>
      <c r="CU19" s="14">
        <v>20071.8</v>
      </c>
      <c r="CV19" s="14">
        <v>96.56</v>
      </c>
      <c r="CW19" s="14">
        <v>46989.06</v>
      </c>
      <c r="CX19" s="14">
        <v>93.272727270000004</v>
      </c>
      <c r="CY19" s="14">
        <v>35704.888890000002</v>
      </c>
      <c r="CZ19" s="14">
        <v>94.489795920000006</v>
      </c>
      <c r="DA19" s="14">
        <v>19756.408159999999</v>
      </c>
      <c r="DB19" s="14">
        <v>113.875</v>
      </c>
      <c r="DC19" s="14">
        <v>28356.4375</v>
      </c>
      <c r="DD19" s="14">
        <v>164.70526319999999</v>
      </c>
      <c r="DE19" s="14">
        <v>54403.652629999997</v>
      </c>
      <c r="DF19" s="14">
        <v>188.2065217</v>
      </c>
      <c r="DG19" s="14">
        <v>59888.70652</v>
      </c>
      <c r="DH19" s="14">
        <v>240.4204546</v>
      </c>
      <c r="DI19" s="14">
        <v>92324.102270000003</v>
      </c>
      <c r="DJ19" s="14">
        <v>312.0361446</v>
      </c>
      <c r="DK19" s="14">
        <v>159491.9639</v>
      </c>
      <c r="DL19" s="14">
        <v>429</v>
      </c>
      <c r="DM19" s="14">
        <v>294235.4595</v>
      </c>
      <c r="DN19" s="14">
        <v>699.25531920000003</v>
      </c>
      <c r="DO19" s="14">
        <v>677333.80850000004</v>
      </c>
      <c r="DP19" s="2">
        <f t="shared" si="14"/>
        <v>188375.8070705061</v>
      </c>
      <c r="DQ19" s="5">
        <f t="shared" si="15"/>
        <v>529.58791008119067</v>
      </c>
      <c r="DR19" s="5">
        <f t="shared" si="16"/>
        <v>868.92272831880939</v>
      </c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4">
        <v>0.82775058000000001</v>
      </c>
      <c r="EI19" s="14">
        <v>0.90442157000000001</v>
      </c>
      <c r="EJ19" s="14">
        <v>0.92258021000000001</v>
      </c>
      <c r="EK19" s="14">
        <v>0.92541417000000004</v>
      </c>
      <c r="EL19" s="14">
        <v>0.92911014000000003</v>
      </c>
      <c r="EM19" s="14">
        <v>0.93587516999999998</v>
      </c>
      <c r="EN19" s="14">
        <v>0.93826958000000005</v>
      </c>
      <c r="EO19" s="14">
        <v>0.94207724999999998</v>
      </c>
      <c r="EP19" s="14">
        <v>0.94389014000000004</v>
      </c>
      <c r="EQ19" s="14">
        <v>0.94720950999999998</v>
      </c>
      <c r="ER19" s="14">
        <v>0.95147755000000001</v>
      </c>
      <c r="ES19" s="14">
        <v>0.95525426999999996</v>
      </c>
      <c r="ET19" s="14">
        <v>0.95932700000000004</v>
      </c>
      <c r="EU19" s="14">
        <v>0.96184966999999999</v>
      </c>
      <c r="EV19" s="14">
        <v>0.96536886</v>
      </c>
      <c r="EW19" s="14">
        <v>0.96808530000000004</v>
      </c>
      <c r="EX19" s="14">
        <v>0.97181443000000001</v>
      </c>
      <c r="EY19" s="11"/>
      <c r="EZ19" s="11"/>
      <c r="FA19" s="11"/>
      <c r="FB19" s="11"/>
      <c r="FC19" s="11"/>
      <c r="FD19" s="11"/>
      <c r="FE19" s="11"/>
      <c r="FF19" s="11"/>
      <c r="FG19" s="14">
        <v>100</v>
      </c>
      <c r="FH19" s="14">
        <v>100</v>
      </c>
      <c r="FI19" s="14">
        <v>100</v>
      </c>
      <c r="FJ19" s="14">
        <v>100</v>
      </c>
      <c r="FK19" s="14">
        <v>100</v>
      </c>
      <c r="FL19" s="14">
        <v>100</v>
      </c>
      <c r="FM19" s="14">
        <v>100</v>
      </c>
      <c r="FN19" s="14">
        <v>100</v>
      </c>
      <c r="FO19" s="14">
        <v>99</v>
      </c>
      <c r="FP19" s="14">
        <v>98</v>
      </c>
      <c r="FQ19" s="14">
        <v>96</v>
      </c>
      <c r="FR19" s="14">
        <v>95</v>
      </c>
      <c r="FS19" s="14">
        <v>92</v>
      </c>
      <c r="FT19" s="14">
        <v>88</v>
      </c>
      <c r="FU19" s="14">
        <v>83</v>
      </c>
      <c r="FV19" s="14">
        <v>74</v>
      </c>
      <c r="FW19" s="14">
        <v>47</v>
      </c>
      <c r="FX19" s="11"/>
      <c r="FY19" s="11"/>
      <c r="FZ19" s="11"/>
      <c r="GA19" s="11"/>
      <c r="GB19" s="11"/>
      <c r="GC19" s="11"/>
      <c r="GD19" s="11"/>
      <c r="GE19" s="11"/>
      <c r="GF19" s="14">
        <v>7101.23</v>
      </c>
      <c r="GG19" s="14">
        <v>2859.74</v>
      </c>
      <c r="GH19" s="14">
        <v>1774.32</v>
      </c>
      <c r="GI19" s="14">
        <v>1573.02</v>
      </c>
      <c r="GJ19" s="14">
        <v>1381.77</v>
      </c>
      <c r="GK19" s="14">
        <v>1196.3399999999999</v>
      </c>
      <c r="GL19" s="14">
        <v>1020.66</v>
      </c>
      <c r="GM19" s="14">
        <v>849.61</v>
      </c>
      <c r="GN19" s="14">
        <v>712.37373739999998</v>
      </c>
      <c r="GO19" s="14">
        <v>581.48979589999999</v>
      </c>
      <c r="GP19" s="14">
        <v>462.30208329999999</v>
      </c>
      <c r="GQ19" s="14">
        <v>348.52631580000002</v>
      </c>
      <c r="GR19" s="14">
        <v>253.8913044</v>
      </c>
      <c r="GS19" s="14">
        <v>184.56818179999999</v>
      </c>
      <c r="GT19" s="14">
        <v>121.313253</v>
      </c>
      <c r="GU19" s="14">
        <v>65.581081080000004</v>
      </c>
      <c r="GV19" s="14">
        <v>28</v>
      </c>
      <c r="GW19" s="11"/>
      <c r="GX19" s="11"/>
      <c r="GY19" s="11"/>
      <c r="GZ19" s="11"/>
      <c r="HA19" s="11"/>
      <c r="HB19" s="11"/>
      <c r="HC19" s="11"/>
      <c r="HD19" s="11"/>
      <c r="HE19" s="14">
        <v>0</v>
      </c>
      <c r="HF19" s="14">
        <v>0</v>
      </c>
      <c r="HG19" s="14">
        <v>0</v>
      </c>
      <c r="HH19" s="14">
        <v>0</v>
      </c>
      <c r="HI19" s="14">
        <v>0</v>
      </c>
      <c r="HJ19" s="11"/>
      <c r="HK19" s="14">
        <v>12.73042714</v>
      </c>
      <c r="HL19" s="14">
        <v>162.0761316</v>
      </c>
      <c r="HM19" s="11"/>
      <c r="HN19" s="17">
        <v>1.6203703703703704E-5</v>
      </c>
      <c r="HO19" s="17">
        <v>1.5046296296296298E-5</v>
      </c>
      <c r="HP19" s="17">
        <v>1.5046296296296298E-5</v>
      </c>
      <c r="HQ19" s="17">
        <v>1.5046296296296298E-5</v>
      </c>
      <c r="HR19" s="17">
        <v>1.5046296296296298E-5</v>
      </c>
      <c r="HS19" s="17">
        <v>1.5046296296296298E-5</v>
      </c>
      <c r="HT19" s="17">
        <v>1.5046296296296298E-5</v>
      </c>
      <c r="HU19" s="17">
        <v>1.5046296296296298E-5</v>
      </c>
      <c r="HV19" s="17">
        <v>1.5046296296296298E-5</v>
      </c>
      <c r="HW19" s="11"/>
    </row>
    <row r="20" spans="1:231" ht="15.75" thickBot="1">
      <c r="A20" s="14">
        <v>0.8</v>
      </c>
      <c r="B20" s="14">
        <v>2430.5500000000002</v>
      </c>
      <c r="C20" s="14">
        <v>5990320.2699999996</v>
      </c>
      <c r="D20" s="2">
        <f t="shared" si="5"/>
        <v>82746.967499998398</v>
      </c>
      <c r="E20" s="2">
        <f t="shared" si="6"/>
        <v>1.215275E-2</v>
      </c>
      <c r="F20" s="2">
        <f t="shared" si="7"/>
        <v>2353.4577293516409</v>
      </c>
      <c r="G20" s="2">
        <f t="shared" si="8"/>
        <v>2507.6422706483595</v>
      </c>
      <c r="H20" s="2">
        <f t="shared" si="9"/>
        <v>1.1767288646758205E-2</v>
      </c>
      <c r="I20" s="2">
        <f t="shared" si="10"/>
        <v>1.2538211353241797E-2</v>
      </c>
      <c r="J20" s="11"/>
      <c r="K20" s="14">
        <v>10000</v>
      </c>
      <c r="L20" s="14">
        <v>100000000</v>
      </c>
      <c r="M20" s="11"/>
      <c r="N20" s="14">
        <v>0</v>
      </c>
      <c r="O20" s="14">
        <v>0</v>
      </c>
      <c r="P20" s="14">
        <v>174.85</v>
      </c>
      <c r="Q20" s="14">
        <v>31154.13</v>
      </c>
      <c r="R20" s="2">
        <f t="shared" si="11"/>
        <v>581.60750000000189</v>
      </c>
      <c r="S20" s="2">
        <f t="shared" si="12"/>
        <v>1.7485000000000001E-2</v>
      </c>
      <c r="T20" s="2">
        <f t="shared" si="2"/>
        <v>168.38676728873236</v>
      </c>
      <c r="U20" s="2">
        <f t="shared" si="3"/>
        <v>181.31323271126763</v>
      </c>
      <c r="V20" s="2">
        <f t="shared" si="4"/>
        <v>0.97744200000000003</v>
      </c>
      <c r="W20" s="2">
        <f t="shared" si="13"/>
        <v>1.2252749999999923E-2</v>
      </c>
      <c r="X20" s="10">
        <v>9774.42</v>
      </c>
      <c r="Y20" s="10">
        <v>197549.45</v>
      </c>
      <c r="Z20" s="10">
        <v>2341.6999999999998</v>
      </c>
      <c r="AA20" s="10">
        <v>5564433.7000000002</v>
      </c>
      <c r="AB20" s="11"/>
      <c r="AC20" s="11"/>
      <c r="AD20" s="11"/>
      <c r="AE20" s="11"/>
      <c r="AF20" s="10">
        <v>49.883035399999997</v>
      </c>
      <c r="AG20" s="16">
        <v>1.4699074074074072E-4</v>
      </c>
      <c r="AH20" s="10">
        <v>1</v>
      </c>
      <c r="AI20" s="10">
        <v>1</v>
      </c>
      <c r="AJ20" s="10">
        <v>1.26</v>
      </c>
      <c r="AK20" s="10">
        <v>1.94</v>
      </c>
      <c r="AL20" s="10">
        <v>1.81</v>
      </c>
      <c r="AM20" s="10">
        <v>4.7300000000000004</v>
      </c>
      <c r="AN20" s="10">
        <v>2</v>
      </c>
      <c r="AO20" s="10">
        <v>5.62</v>
      </c>
      <c r="AP20" s="10">
        <v>2.19</v>
      </c>
      <c r="AQ20" s="10">
        <v>7.13</v>
      </c>
      <c r="AR20" s="10">
        <v>2.4500000000000002</v>
      </c>
      <c r="AS20" s="10">
        <v>9.31</v>
      </c>
      <c r="AT20" s="10">
        <v>2.79</v>
      </c>
      <c r="AU20" s="10">
        <v>12.57</v>
      </c>
      <c r="AV20" s="10">
        <v>3.07</v>
      </c>
      <c r="AW20" s="10">
        <v>15.35</v>
      </c>
      <c r="AX20" s="10">
        <v>3.6</v>
      </c>
      <c r="AY20" s="10">
        <v>21.2</v>
      </c>
      <c r="AZ20" s="10">
        <v>4.4800000000000004</v>
      </c>
      <c r="BA20" s="10">
        <v>36.619999999999997</v>
      </c>
      <c r="BB20" s="10">
        <v>5.46</v>
      </c>
      <c r="BC20" s="10">
        <v>54.18</v>
      </c>
      <c r="BD20" s="10">
        <v>8</v>
      </c>
      <c r="BE20" s="10">
        <v>117.55555560000001</v>
      </c>
      <c r="BF20" s="10">
        <v>10.28571429</v>
      </c>
      <c r="BG20" s="10">
        <v>196.93877549999999</v>
      </c>
      <c r="BH20" s="10">
        <v>13.03225806</v>
      </c>
      <c r="BI20" s="10">
        <v>302.96774190000002</v>
      </c>
      <c r="BJ20" s="10">
        <v>17.52808989</v>
      </c>
      <c r="BK20" s="10">
        <v>494.17977530000002</v>
      </c>
      <c r="BL20" s="10">
        <v>24.25581395</v>
      </c>
      <c r="BM20" s="14">
        <v>1046.3255810000001</v>
      </c>
      <c r="BN20" s="14">
        <v>44.164179099999998</v>
      </c>
      <c r="BO20" s="14">
        <v>3093.716418</v>
      </c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4">
        <v>2.74</v>
      </c>
      <c r="CI20" s="14">
        <v>12.52</v>
      </c>
      <c r="CJ20" s="14">
        <v>13.13</v>
      </c>
      <c r="CK20" s="14">
        <v>311.58999999999997</v>
      </c>
      <c r="CL20" s="14">
        <v>25.66</v>
      </c>
      <c r="CM20" s="14">
        <v>1233.9000000000001</v>
      </c>
      <c r="CN20" s="14">
        <v>29.79</v>
      </c>
      <c r="CO20" s="14">
        <v>1564.23</v>
      </c>
      <c r="CP20" s="14">
        <v>34.06</v>
      </c>
      <c r="CQ20" s="14">
        <v>2107.8200000000002</v>
      </c>
      <c r="CR20" s="14">
        <v>38.99</v>
      </c>
      <c r="CS20" s="14">
        <v>2837.17</v>
      </c>
      <c r="CT20" s="14">
        <v>46.34</v>
      </c>
      <c r="CU20" s="14">
        <v>4070.96</v>
      </c>
      <c r="CV20" s="14">
        <v>51.53</v>
      </c>
      <c r="CW20" s="14">
        <v>5001.51</v>
      </c>
      <c r="CX20" s="14">
        <v>62.52</v>
      </c>
      <c r="CY20" s="14">
        <v>7218.82</v>
      </c>
      <c r="CZ20" s="14">
        <v>81.069999999999993</v>
      </c>
      <c r="DA20" s="14">
        <v>13416.39</v>
      </c>
      <c r="DB20" s="14">
        <v>100.63</v>
      </c>
      <c r="DC20" s="14">
        <v>20076.490000000002</v>
      </c>
      <c r="DD20" s="14">
        <v>151.15151520000001</v>
      </c>
      <c r="DE20" s="14">
        <v>44011.353539999996</v>
      </c>
      <c r="DF20" s="14">
        <v>196.48979589999999</v>
      </c>
      <c r="DG20" s="14">
        <v>74298.836729999995</v>
      </c>
      <c r="DH20" s="14">
        <v>250.60215049999999</v>
      </c>
      <c r="DI20" s="14">
        <v>114742.7742</v>
      </c>
      <c r="DJ20" s="14">
        <v>339.55056180000003</v>
      </c>
      <c r="DK20" s="14">
        <v>188784</v>
      </c>
      <c r="DL20" s="14">
        <v>468.11627909999999</v>
      </c>
      <c r="DM20" s="14">
        <v>377301.53490000003</v>
      </c>
      <c r="DN20" s="14">
        <v>835.25373130000003</v>
      </c>
      <c r="DO20" s="14">
        <v>1057407.433</v>
      </c>
      <c r="DP20" s="2">
        <f t="shared" si="14"/>
        <v>359758.63734942733</v>
      </c>
      <c r="DQ20" s="5">
        <f t="shared" si="15"/>
        <v>638.87113043154568</v>
      </c>
      <c r="DR20" s="5">
        <f t="shared" si="16"/>
        <v>1031.6363321684544</v>
      </c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4">
        <v>0.83183898000000001</v>
      </c>
      <c r="EI20" s="14">
        <v>0.90457577</v>
      </c>
      <c r="EJ20" s="14">
        <v>0.92682686999999997</v>
      </c>
      <c r="EK20" s="14">
        <v>0.93108645999999995</v>
      </c>
      <c r="EL20" s="14">
        <v>0.93390028999999997</v>
      </c>
      <c r="EM20" s="14">
        <v>0.93685773999999999</v>
      </c>
      <c r="EN20" s="14">
        <v>0.93939735000000002</v>
      </c>
      <c r="EO20" s="14">
        <v>0.94231558000000004</v>
      </c>
      <c r="EP20" s="14">
        <v>0.94459702000000001</v>
      </c>
      <c r="EQ20" s="14">
        <v>0.94741819000000005</v>
      </c>
      <c r="ER20" s="14">
        <v>0.95055182000000005</v>
      </c>
      <c r="ES20" s="14">
        <v>0.95517015999999999</v>
      </c>
      <c r="ET20" s="14">
        <v>0.95885955</v>
      </c>
      <c r="EU20" s="14">
        <v>0.96248800000000001</v>
      </c>
      <c r="EV20" s="14">
        <v>0.96612427000000001</v>
      </c>
      <c r="EW20" s="14">
        <v>0.96853977000000002</v>
      </c>
      <c r="EX20" s="14">
        <v>0.97173799999999999</v>
      </c>
      <c r="EY20" s="11"/>
      <c r="EZ20" s="11"/>
      <c r="FA20" s="11"/>
      <c r="FB20" s="11"/>
      <c r="FC20" s="11"/>
      <c r="FD20" s="11"/>
      <c r="FE20" s="11"/>
      <c r="FF20" s="11"/>
      <c r="FG20" s="14">
        <v>100</v>
      </c>
      <c r="FH20" s="14">
        <v>100</v>
      </c>
      <c r="FI20" s="14">
        <v>100</v>
      </c>
      <c r="FJ20" s="14">
        <v>100</v>
      </c>
      <c r="FK20" s="14">
        <v>100</v>
      </c>
      <c r="FL20" s="14">
        <v>100</v>
      </c>
      <c r="FM20" s="14">
        <v>100</v>
      </c>
      <c r="FN20" s="14">
        <v>100</v>
      </c>
      <c r="FO20" s="14">
        <v>100</v>
      </c>
      <c r="FP20" s="14">
        <v>100</v>
      </c>
      <c r="FQ20" s="14">
        <v>100</v>
      </c>
      <c r="FR20" s="14">
        <v>99</v>
      </c>
      <c r="FS20" s="14">
        <v>98</v>
      </c>
      <c r="FT20" s="14">
        <v>93</v>
      </c>
      <c r="FU20" s="14">
        <v>89</v>
      </c>
      <c r="FV20" s="14">
        <v>86</v>
      </c>
      <c r="FW20" s="14">
        <v>67</v>
      </c>
      <c r="FX20" s="11"/>
      <c r="FY20" s="11"/>
      <c r="FZ20" s="11"/>
      <c r="GA20" s="11"/>
      <c r="GB20" s="11"/>
      <c r="GC20" s="11"/>
      <c r="GD20" s="11"/>
      <c r="GE20" s="11"/>
      <c r="GF20" s="14">
        <v>9124.93</v>
      </c>
      <c r="GG20" s="14">
        <v>3873.67</v>
      </c>
      <c r="GH20" s="14">
        <v>2452.09</v>
      </c>
      <c r="GI20" s="14">
        <v>2181.56</v>
      </c>
      <c r="GJ20" s="14">
        <v>1923.75</v>
      </c>
      <c r="GK20" s="14">
        <v>1672.11</v>
      </c>
      <c r="GL20" s="14">
        <v>1432.4</v>
      </c>
      <c r="GM20" s="14">
        <v>1201.0899999999999</v>
      </c>
      <c r="GN20" s="14">
        <v>1002.77</v>
      </c>
      <c r="GO20" s="14">
        <v>815.23</v>
      </c>
      <c r="GP20" s="14">
        <v>639.44000000000005</v>
      </c>
      <c r="GQ20" s="14">
        <v>485.75757579999998</v>
      </c>
      <c r="GR20" s="14">
        <v>349.73469390000002</v>
      </c>
      <c r="GS20" s="14">
        <v>256.66666670000001</v>
      </c>
      <c r="GT20" s="14">
        <v>167.5168539</v>
      </c>
      <c r="GU20" s="14">
        <v>86.244186049999996</v>
      </c>
      <c r="GV20" s="14">
        <v>31.80597015</v>
      </c>
      <c r="GW20" s="11"/>
      <c r="GX20" s="11"/>
      <c r="GY20" s="11"/>
      <c r="GZ20" s="11"/>
      <c r="HA20" s="11"/>
      <c r="HB20" s="11"/>
      <c r="HC20" s="11"/>
      <c r="HD20" s="11"/>
      <c r="HE20" s="14">
        <v>0</v>
      </c>
      <c r="HF20" s="14">
        <v>0</v>
      </c>
      <c r="HG20" s="14">
        <v>0</v>
      </c>
      <c r="HH20" s="14">
        <v>0</v>
      </c>
      <c r="HI20" s="14">
        <v>0</v>
      </c>
      <c r="HJ20" s="11"/>
      <c r="HK20" s="14">
        <v>12.808377849999999</v>
      </c>
      <c r="HL20" s="14">
        <v>164.06470049999999</v>
      </c>
      <c r="HM20" s="11"/>
      <c r="HN20" s="17">
        <v>1.6203703703703704E-5</v>
      </c>
      <c r="HO20" s="17">
        <v>1.5046296296296298E-5</v>
      </c>
      <c r="HP20" s="17">
        <v>1.5046296296296298E-5</v>
      </c>
      <c r="HQ20" s="17">
        <v>1.5046296296296298E-5</v>
      </c>
      <c r="HR20" s="17">
        <v>1.5046296296296298E-5</v>
      </c>
      <c r="HS20" s="17">
        <v>1.5046296296296298E-5</v>
      </c>
      <c r="HT20" s="17">
        <v>1.5046296296296298E-5</v>
      </c>
      <c r="HU20" s="17">
        <v>1.3888888888888888E-5</v>
      </c>
      <c r="HV20" s="17">
        <v>1.3888888888888888E-5</v>
      </c>
      <c r="HW20" s="11"/>
    </row>
    <row r="21" spans="1:231" ht="15.75" thickBot="1">
      <c r="A21" s="14">
        <v>0.85</v>
      </c>
      <c r="B21" s="14">
        <v>3727.25</v>
      </c>
      <c r="C21" s="14">
        <v>14108369.949999999</v>
      </c>
      <c r="D21" s="2">
        <f t="shared" si="5"/>
        <v>215977.38749999925</v>
      </c>
      <c r="E21" s="2">
        <f t="shared" si="6"/>
        <v>1.863625E-2</v>
      </c>
      <c r="F21" s="2">
        <f t="shared" si="7"/>
        <v>3602.7013754399513</v>
      </c>
      <c r="G21" s="2">
        <f t="shared" si="8"/>
        <v>3851.7986245600487</v>
      </c>
      <c r="H21" s="2">
        <f t="shared" si="9"/>
        <v>1.8013506877199756E-2</v>
      </c>
      <c r="I21" s="2">
        <f t="shared" si="10"/>
        <v>1.9258993122800244E-2</v>
      </c>
      <c r="J21" s="11"/>
      <c r="K21" s="14">
        <v>10000</v>
      </c>
      <c r="L21" s="14">
        <v>100000000</v>
      </c>
      <c r="M21" s="11"/>
      <c r="N21" s="14">
        <v>0</v>
      </c>
      <c r="O21" s="14">
        <v>0</v>
      </c>
      <c r="P21" s="14">
        <v>260.58</v>
      </c>
      <c r="Q21" s="14">
        <v>69262.34</v>
      </c>
      <c r="R21" s="2">
        <f t="shared" si="11"/>
        <v>1360.4036000000051</v>
      </c>
      <c r="S21" s="2">
        <f t="shared" si="12"/>
        <v>2.6057999999999998E-2</v>
      </c>
      <c r="T21" s="2">
        <f t="shared" si="2"/>
        <v>250.69518193559432</v>
      </c>
      <c r="U21" s="2">
        <f t="shared" si="3"/>
        <v>270.46481806440562</v>
      </c>
      <c r="V21" s="2">
        <f t="shared" si="4"/>
        <v>0.96545599999999998</v>
      </c>
      <c r="W21" s="2">
        <f t="shared" si="13"/>
        <v>1.873625000000001E-2</v>
      </c>
      <c r="X21" s="10">
        <v>9654.56</v>
      </c>
      <c r="Y21" s="10">
        <v>196252.75</v>
      </c>
      <c r="Z21" s="10">
        <v>3564.5</v>
      </c>
      <c r="AA21" s="10">
        <v>12901688.98</v>
      </c>
      <c r="AB21" s="11"/>
      <c r="AC21" s="11"/>
      <c r="AD21" s="11"/>
      <c r="AE21" s="11"/>
      <c r="AF21" s="10">
        <v>49.561292350000002</v>
      </c>
      <c r="AG21" s="16">
        <v>1.4930555555555555E-4</v>
      </c>
      <c r="AH21" s="10">
        <v>1</v>
      </c>
      <c r="AI21" s="10">
        <v>1</v>
      </c>
      <c r="AJ21" s="10">
        <v>1.32</v>
      </c>
      <c r="AK21" s="10">
        <v>2.2599999999999998</v>
      </c>
      <c r="AL21" s="10">
        <v>2.3199999999999998</v>
      </c>
      <c r="AM21" s="10">
        <v>8.6</v>
      </c>
      <c r="AN21" s="10">
        <v>2.57</v>
      </c>
      <c r="AO21" s="10">
        <v>11.31</v>
      </c>
      <c r="AP21" s="10">
        <v>2.78</v>
      </c>
      <c r="AQ21" s="10">
        <v>12.8</v>
      </c>
      <c r="AR21" s="10">
        <v>3</v>
      </c>
      <c r="AS21" s="10">
        <v>14.34</v>
      </c>
      <c r="AT21" s="10">
        <v>3.37</v>
      </c>
      <c r="AU21" s="10">
        <v>17.309999999999999</v>
      </c>
      <c r="AV21" s="10">
        <v>3.81</v>
      </c>
      <c r="AW21" s="10">
        <v>22.33</v>
      </c>
      <c r="AX21" s="10">
        <v>4.3899999999999997</v>
      </c>
      <c r="AY21" s="10">
        <v>29.41</v>
      </c>
      <c r="AZ21" s="10">
        <v>5.39</v>
      </c>
      <c r="BA21" s="10">
        <v>51.29</v>
      </c>
      <c r="BB21" s="10">
        <v>7.02</v>
      </c>
      <c r="BC21" s="10">
        <v>87.26</v>
      </c>
      <c r="BD21" s="10">
        <v>8.6</v>
      </c>
      <c r="BE21" s="10">
        <v>131.52000000000001</v>
      </c>
      <c r="BF21" s="10">
        <v>12.56</v>
      </c>
      <c r="BG21" s="10">
        <v>484.08</v>
      </c>
      <c r="BH21" s="10">
        <v>14.438775509999999</v>
      </c>
      <c r="BI21" s="10">
        <v>358.45918369999998</v>
      </c>
      <c r="BJ21" s="10">
        <v>21.701030930000002</v>
      </c>
      <c r="BK21" s="10">
        <v>981.41237109999997</v>
      </c>
      <c r="BL21" s="10">
        <v>39.302083330000002</v>
      </c>
      <c r="BM21" s="14">
        <v>2980.322917</v>
      </c>
      <c r="BN21" s="14">
        <v>64.636363639999999</v>
      </c>
      <c r="BO21" s="14">
        <v>8487.0606059999991</v>
      </c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4">
        <v>2.69</v>
      </c>
      <c r="CI21" s="14">
        <v>10.17</v>
      </c>
      <c r="CJ21" s="14">
        <v>14.37</v>
      </c>
      <c r="CK21" s="14">
        <v>489.73</v>
      </c>
      <c r="CL21" s="14">
        <v>35.08</v>
      </c>
      <c r="CM21" s="14">
        <v>2558.12</v>
      </c>
      <c r="CN21" s="14">
        <v>40.36</v>
      </c>
      <c r="CO21" s="14">
        <v>3562.54</v>
      </c>
      <c r="CP21" s="14">
        <v>44.76</v>
      </c>
      <c r="CQ21" s="14">
        <v>4083.52</v>
      </c>
      <c r="CR21" s="14">
        <v>49</v>
      </c>
      <c r="CS21" s="14">
        <v>4576.38</v>
      </c>
      <c r="CT21" s="14">
        <v>56.17</v>
      </c>
      <c r="CU21" s="14">
        <v>5537.13</v>
      </c>
      <c r="CV21" s="14">
        <v>65.61</v>
      </c>
      <c r="CW21" s="14">
        <v>7451.35</v>
      </c>
      <c r="CX21" s="14">
        <v>77.459999999999994</v>
      </c>
      <c r="CY21" s="14">
        <v>10085.32</v>
      </c>
      <c r="CZ21" s="14">
        <v>97.14</v>
      </c>
      <c r="DA21" s="14">
        <v>18248.32</v>
      </c>
      <c r="DB21" s="14">
        <v>129.72</v>
      </c>
      <c r="DC21" s="14">
        <v>32069.08</v>
      </c>
      <c r="DD21" s="14">
        <v>161.41</v>
      </c>
      <c r="DE21" s="14">
        <v>49196.31</v>
      </c>
      <c r="DF21" s="14">
        <v>239.52</v>
      </c>
      <c r="DG21" s="14">
        <v>181685.92</v>
      </c>
      <c r="DH21" s="14">
        <v>277.86734689999997</v>
      </c>
      <c r="DI21" s="14">
        <v>137503.37760000001</v>
      </c>
      <c r="DJ21" s="14">
        <v>419.48453610000001</v>
      </c>
      <c r="DK21" s="14">
        <v>364189.0722</v>
      </c>
      <c r="DL21" s="14">
        <v>755.80208330000005</v>
      </c>
      <c r="DM21" s="14">
        <v>1054709.531</v>
      </c>
      <c r="DN21" s="14">
        <v>1154.121212</v>
      </c>
      <c r="DO21" s="14">
        <v>2231037.7579999999</v>
      </c>
      <c r="DP21" s="2">
        <f t="shared" si="14"/>
        <v>899041.98601165088</v>
      </c>
      <c r="DQ21" s="5">
        <f t="shared" si="15"/>
        <v>841.33124567226719</v>
      </c>
      <c r="DR21" s="5">
        <f t="shared" si="16"/>
        <v>1466.9111783277328</v>
      </c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4">
        <v>0.83472986000000005</v>
      </c>
      <c r="EI21" s="14">
        <v>0.90176621999999995</v>
      </c>
      <c r="EJ21" s="14">
        <v>0.92416039000000005</v>
      </c>
      <c r="EK21" s="14">
        <v>0.92815013999999996</v>
      </c>
      <c r="EL21" s="14">
        <v>0.93202956999999997</v>
      </c>
      <c r="EM21" s="14">
        <v>0.93463629999999998</v>
      </c>
      <c r="EN21" s="14">
        <v>0.93816078000000003</v>
      </c>
      <c r="EO21" s="14">
        <v>0.94044249999999996</v>
      </c>
      <c r="EP21" s="14">
        <v>0.94355904999999995</v>
      </c>
      <c r="EQ21" s="14">
        <v>0.9468453</v>
      </c>
      <c r="ER21" s="14">
        <v>0.95155972</v>
      </c>
      <c r="ES21" s="14">
        <v>0.95504701999999997</v>
      </c>
      <c r="ET21" s="14">
        <v>0.95887873999999995</v>
      </c>
      <c r="EU21" s="14">
        <v>0.96198700000000004</v>
      </c>
      <c r="EV21" s="14">
        <v>0.96483421999999996</v>
      </c>
      <c r="EW21" s="14">
        <v>0.96806276000000002</v>
      </c>
      <c r="EX21" s="14">
        <v>0.97174020999999999</v>
      </c>
      <c r="EY21" s="11"/>
      <c r="EZ21" s="11"/>
      <c r="FA21" s="11"/>
      <c r="FB21" s="11"/>
      <c r="FC21" s="11"/>
      <c r="FD21" s="11"/>
      <c r="FE21" s="11"/>
      <c r="FF21" s="11"/>
      <c r="FG21" s="14">
        <v>100</v>
      </c>
      <c r="FH21" s="14">
        <v>100</v>
      </c>
      <c r="FI21" s="14">
        <v>100</v>
      </c>
      <c r="FJ21" s="14">
        <v>100</v>
      </c>
      <c r="FK21" s="14">
        <v>100</v>
      </c>
      <c r="FL21" s="14">
        <v>100</v>
      </c>
      <c r="FM21" s="14">
        <v>100</v>
      </c>
      <c r="FN21" s="14">
        <v>100</v>
      </c>
      <c r="FO21" s="14">
        <v>100</v>
      </c>
      <c r="FP21" s="14">
        <v>100</v>
      </c>
      <c r="FQ21" s="14">
        <v>100</v>
      </c>
      <c r="FR21" s="14">
        <v>100</v>
      </c>
      <c r="FS21" s="14">
        <v>100</v>
      </c>
      <c r="FT21" s="14">
        <v>98</v>
      </c>
      <c r="FU21" s="14">
        <v>97</v>
      </c>
      <c r="FV21" s="14">
        <v>96</v>
      </c>
      <c r="FW21" s="14">
        <v>66</v>
      </c>
      <c r="FX21" s="11"/>
      <c r="FY21" s="11"/>
      <c r="FZ21" s="11"/>
      <c r="GA21" s="11"/>
      <c r="GB21" s="11"/>
      <c r="GC21" s="11"/>
      <c r="GD21" s="11"/>
      <c r="GE21" s="11"/>
      <c r="GF21" s="14">
        <v>12293.63</v>
      </c>
      <c r="GG21" s="14">
        <v>5597.88</v>
      </c>
      <c r="GH21" s="14">
        <v>3631.46</v>
      </c>
      <c r="GI21" s="14">
        <v>3249.67</v>
      </c>
      <c r="GJ21" s="14">
        <v>2884.22</v>
      </c>
      <c r="GK21" s="14">
        <v>2520.54</v>
      </c>
      <c r="GL21" s="14">
        <v>2170.9499999999998</v>
      </c>
      <c r="GM21" s="14">
        <v>1834.23</v>
      </c>
      <c r="GN21" s="14">
        <v>1539.36</v>
      </c>
      <c r="GO21" s="14">
        <v>1261.9000000000001</v>
      </c>
      <c r="GP21" s="14">
        <v>995.91</v>
      </c>
      <c r="GQ21" s="14">
        <v>749.22</v>
      </c>
      <c r="GR21" s="14">
        <v>534.71</v>
      </c>
      <c r="GS21" s="14">
        <v>380.32653060000001</v>
      </c>
      <c r="GT21" s="14">
        <v>240.57731960000001</v>
      </c>
      <c r="GU21" s="14">
        <v>120.82291669999999</v>
      </c>
      <c r="GV21" s="14">
        <v>48.10606061</v>
      </c>
      <c r="GW21" s="11"/>
      <c r="GX21" s="11"/>
      <c r="GY21" s="11"/>
      <c r="GZ21" s="11"/>
      <c r="HA21" s="11"/>
      <c r="HB21" s="11"/>
      <c r="HC21" s="11"/>
      <c r="HD21" s="11"/>
      <c r="HE21" s="14">
        <v>0</v>
      </c>
      <c r="HF21" s="14">
        <v>0</v>
      </c>
      <c r="HG21" s="14">
        <v>0</v>
      </c>
      <c r="HH21" s="14">
        <v>0</v>
      </c>
      <c r="HI21" s="14">
        <v>0</v>
      </c>
      <c r="HJ21" s="11"/>
      <c r="HK21" s="14">
        <v>12.961310040000001</v>
      </c>
      <c r="HL21" s="14">
        <v>168.006686</v>
      </c>
      <c r="HM21" s="11"/>
      <c r="HN21" s="17">
        <v>1.6203703703703704E-5</v>
      </c>
      <c r="HO21" s="17">
        <v>1.5046296296296298E-5</v>
      </c>
      <c r="HP21" s="17">
        <v>1.5046296296296298E-5</v>
      </c>
      <c r="HQ21" s="17">
        <v>1.5046296296296298E-5</v>
      </c>
      <c r="HR21" s="17">
        <v>1.5046296296296298E-5</v>
      </c>
      <c r="HS21" s="17">
        <v>1.5046296296296298E-5</v>
      </c>
      <c r="HT21" s="17">
        <v>1.5046296296296298E-5</v>
      </c>
      <c r="HU21" s="17">
        <v>1.5046296296296298E-5</v>
      </c>
      <c r="HV21" s="17">
        <v>1.3888888888888888E-5</v>
      </c>
      <c r="HW21" s="11"/>
    </row>
    <row r="22" spans="1:231" ht="15.75" thickBot="1">
      <c r="A22" s="14">
        <v>0.9</v>
      </c>
      <c r="B22" s="14">
        <v>6496.16</v>
      </c>
      <c r="C22" s="14">
        <v>42702598.32</v>
      </c>
      <c r="D22" s="2">
        <f t="shared" si="5"/>
        <v>502503.57440000027</v>
      </c>
      <c r="E22" s="2">
        <f t="shared" si="6"/>
        <v>3.2480799999999997E-2</v>
      </c>
      <c r="F22" s="2">
        <f t="shared" si="7"/>
        <v>6306.181536147631</v>
      </c>
      <c r="G22" s="2">
        <f t="shared" si="8"/>
        <v>6686.1384638523687</v>
      </c>
      <c r="H22" s="2">
        <f t="shared" si="9"/>
        <v>3.1530907680738157E-2</v>
      </c>
      <c r="I22" s="2">
        <f t="shared" si="10"/>
        <v>3.3430692319261844E-2</v>
      </c>
      <c r="J22" s="11"/>
      <c r="K22" s="14">
        <v>10000</v>
      </c>
      <c r="L22" s="14">
        <v>100000000</v>
      </c>
      <c r="M22" s="11"/>
      <c r="N22" s="14">
        <v>0</v>
      </c>
      <c r="O22" s="14">
        <v>0</v>
      </c>
      <c r="P22" s="14">
        <v>448.74</v>
      </c>
      <c r="Q22" s="14">
        <v>204541.22</v>
      </c>
      <c r="R22" s="2">
        <f t="shared" si="11"/>
        <v>3173.6324000000022</v>
      </c>
      <c r="S22" s="2">
        <f t="shared" si="12"/>
        <v>4.4874000000000004E-2</v>
      </c>
      <c r="T22" s="2">
        <f t="shared" si="2"/>
        <v>433.64221958374014</v>
      </c>
      <c r="U22" s="2">
        <f t="shared" si="3"/>
        <v>463.83778041625987</v>
      </c>
      <c r="V22" s="2">
        <f t="shared" si="4"/>
        <v>0.93880599999999992</v>
      </c>
      <c r="W22" s="2">
        <f t="shared" si="13"/>
        <v>3.2580799999999965E-2</v>
      </c>
      <c r="X22" s="10">
        <v>9388.06</v>
      </c>
      <c r="Y22" s="10">
        <v>193483.84</v>
      </c>
      <c r="Z22" s="10">
        <v>6187.88</v>
      </c>
      <c r="AA22" s="10">
        <v>38785030.140000001</v>
      </c>
      <c r="AB22" s="11"/>
      <c r="AC22" s="11"/>
      <c r="AD22" s="11"/>
      <c r="AE22" s="11"/>
      <c r="AF22" s="10">
        <v>48.8655957</v>
      </c>
      <c r="AG22" s="16">
        <v>1.5277777777777777E-4</v>
      </c>
      <c r="AH22" s="10">
        <v>1</v>
      </c>
      <c r="AI22" s="10">
        <v>1</v>
      </c>
      <c r="AJ22" s="10">
        <v>1.18</v>
      </c>
      <c r="AK22" s="10">
        <v>1.64</v>
      </c>
      <c r="AL22" s="10">
        <v>1.79</v>
      </c>
      <c r="AM22" s="10">
        <v>4.6100000000000003</v>
      </c>
      <c r="AN22" s="10">
        <v>2</v>
      </c>
      <c r="AO22" s="10">
        <v>5.78</v>
      </c>
      <c r="AP22" s="10">
        <v>2.16</v>
      </c>
      <c r="AQ22" s="10">
        <v>6.54</v>
      </c>
      <c r="AR22" s="10">
        <v>2.62</v>
      </c>
      <c r="AS22" s="10">
        <v>11.64</v>
      </c>
      <c r="AT22" s="10">
        <v>2.94</v>
      </c>
      <c r="AU22" s="10">
        <v>16.2</v>
      </c>
      <c r="AV22" s="10">
        <v>3.4</v>
      </c>
      <c r="AW22" s="10">
        <v>20.28</v>
      </c>
      <c r="AX22" s="10">
        <v>4.12</v>
      </c>
      <c r="AY22" s="10">
        <v>30.6</v>
      </c>
      <c r="AZ22" s="10">
        <v>5.26</v>
      </c>
      <c r="BA22" s="10">
        <v>50.48</v>
      </c>
      <c r="BB22" s="10">
        <v>6.69</v>
      </c>
      <c r="BC22" s="10">
        <v>93.57</v>
      </c>
      <c r="BD22" s="10">
        <v>7.91</v>
      </c>
      <c r="BE22" s="10">
        <v>126.03</v>
      </c>
      <c r="BF22" s="10">
        <v>10.89</v>
      </c>
      <c r="BG22" s="10">
        <v>224.17</v>
      </c>
      <c r="BH22" s="10">
        <v>16.78</v>
      </c>
      <c r="BI22" s="10">
        <v>507.16</v>
      </c>
      <c r="BJ22" s="10">
        <v>23</v>
      </c>
      <c r="BK22" s="10">
        <v>888.97979799999996</v>
      </c>
      <c r="BL22" s="10">
        <v>37.5959596</v>
      </c>
      <c r="BM22" s="14">
        <v>2393.8383840000001</v>
      </c>
      <c r="BN22" s="14">
        <v>76.761904759999993</v>
      </c>
      <c r="BO22" s="14">
        <v>9659.2857139999996</v>
      </c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4">
        <v>2.88</v>
      </c>
      <c r="CI22" s="14">
        <v>14.34</v>
      </c>
      <c r="CJ22" s="14">
        <v>10.83</v>
      </c>
      <c r="CK22" s="14">
        <v>242.59</v>
      </c>
      <c r="CL22" s="14">
        <v>24.07</v>
      </c>
      <c r="CM22" s="14">
        <v>1166.75</v>
      </c>
      <c r="CN22" s="14">
        <v>28.18</v>
      </c>
      <c r="CO22" s="14">
        <v>1536.02</v>
      </c>
      <c r="CP22" s="14">
        <v>31.52</v>
      </c>
      <c r="CQ22" s="14">
        <v>1774</v>
      </c>
      <c r="CR22" s="14">
        <v>41.55</v>
      </c>
      <c r="CS22" s="14">
        <v>3711.87</v>
      </c>
      <c r="CT22" s="14">
        <v>47.73</v>
      </c>
      <c r="CU22" s="14">
        <v>5314.03</v>
      </c>
      <c r="CV22" s="14">
        <v>57.51</v>
      </c>
      <c r="CW22" s="14">
        <v>6836.49</v>
      </c>
      <c r="CX22" s="14">
        <v>72.16</v>
      </c>
      <c r="CY22" s="14">
        <v>10681.04</v>
      </c>
      <c r="CZ22" s="14">
        <v>95.03</v>
      </c>
      <c r="DA22" s="14">
        <v>18142.79</v>
      </c>
      <c r="DB22" s="14">
        <v>123.65</v>
      </c>
      <c r="DC22" s="14">
        <v>34905.01</v>
      </c>
      <c r="DD22" s="14">
        <v>148.83000000000001</v>
      </c>
      <c r="DE22" s="14">
        <v>47525.97</v>
      </c>
      <c r="DF22" s="14">
        <v>208.27</v>
      </c>
      <c r="DG22" s="14">
        <v>85712.59</v>
      </c>
      <c r="DH22" s="14">
        <v>325.08</v>
      </c>
      <c r="DI22" s="14">
        <v>195714.46</v>
      </c>
      <c r="DJ22" s="14">
        <v>449.68686869999999</v>
      </c>
      <c r="DK22" s="14">
        <v>346028.3333</v>
      </c>
      <c r="DL22" s="14">
        <v>738.80808079999997</v>
      </c>
      <c r="DM22" s="14">
        <v>924016.32319999998</v>
      </c>
      <c r="DN22" s="14">
        <v>1488.107143</v>
      </c>
      <c r="DO22" s="14">
        <v>3415139.25</v>
      </c>
      <c r="DP22" s="2">
        <f t="shared" si="14"/>
        <v>1200676.3809523778</v>
      </c>
      <c r="DQ22" s="5">
        <f t="shared" si="15"/>
        <v>1167.6956137473771</v>
      </c>
      <c r="DR22" s="5">
        <f t="shared" si="16"/>
        <v>1808.5186722526228</v>
      </c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4">
        <v>0.84964145000000002</v>
      </c>
      <c r="EI22" s="14">
        <v>0.90671670000000004</v>
      </c>
      <c r="EJ22" s="14">
        <v>0.92502390999999995</v>
      </c>
      <c r="EK22" s="14">
        <v>0.92828880000000003</v>
      </c>
      <c r="EL22" s="14">
        <v>0.93112413000000005</v>
      </c>
      <c r="EM22" s="14">
        <v>0.93551792</v>
      </c>
      <c r="EN22" s="14">
        <v>0.93838862000000001</v>
      </c>
      <c r="EO22" s="14">
        <v>0.94180819999999998</v>
      </c>
      <c r="EP22" s="14">
        <v>0.94533308999999999</v>
      </c>
      <c r="EQ22" s="14">
        <v>0.94914290000000001</v>
      </c>
      <c r="ER22" s="14">
        <v>0.95239059000000004</v>
      </c>
      <c r="ES22" s="14">
        <v>0.95498486000000005</v>
      </c>
      <c r="ET22" s="14">
        <v>0.95797235999999997</v>
      </c>
      <c r="EU22" s="14">
        <v>0.96178187000000004</v>
      </c>
      <c r="EV22" s="14">
        <v>0.96502005000000002</v>
      </c>
      <c r="EW22" s="14">
        <v>0.96822722999999999</v>
      </c>
      <c r="EX22" s="14">
        <v>0.97184157999999998</v>
      </c>
      <c r="EY22" s="11"/>
      <c r="EZ22" s="11"/>
      <c r="FA22" s="11"/>
      <c r="FB22" s="11"/>
      <c r="FC22" s="11"/>
      <c r="FD22" s="11"/>
      <c r="FE22" s="11"/>
      <c r="FF22" s="11"/>
      <c r="FG22" s="14">
        <v>100</v>
      </c>
      <c r="FH22" s="14">
        <v>100</v>
      </c>
      <c r="FI22" s="14">
        <v>100</v>
      </c>
      <c r="FJ22" s="14">
        <v>100</v>
      </c>
      <c r="FK22" s="14">
        <v>100</v>
      </c>
      <c r="FL22" s="14">
        <v>100</v>
      </c>
      <c r="FM22" s="14">
        <v>100</v>
      </c>
      <c r="FN22" s="14">
        <v>100</v>
      </c>
      <c r="FO22" s="14">
        <v>100</v>
      </c>
      <c r="FP22" s="14">
        <v>100</v>
      </c>
      <c r="FQ22" s="14">
        <v>100</v>
      </c>
      <c r="FR22" s="14">
        <v>100</v>
      </c>
      <c r="FS22" s="14">
        <v>100</v>
      </c>
      <c r="FT22" s="14">
        <v>100</v>
      </c>
      <c r="FU22" s="14">
        <v>99</v>
      </c>
      <c r="FV22" s="14">
        <v>99</v>
      </c>
      <c r="FW22" s="14">
        <v>84</v>
      </c>
      <c r="FX22" s="11"/>
      <c r="FY22" s="11"/>
      <c r="FZ22" s="11"/>
      <c r="GA22" s="11"/>
      <c r="GB22" s="11"/>
      <c r="GC22" s="11"/>
      <c r="GD22" s="11"/>
      <c r="GE22" s="11"/>
      <c r="GF22" s="14">
        <v>17962.099999999999</v>
      </c>
      <c r="GG22" s="14">
        <v>8926.31</v>
      </c>
      <c r="GH22" s="14">
        <v>5968.68</v>
      </c>
      <c r="GI22" s="14">
        <v>5376.62</v>
      </c>
      <c r="GJ22" s="14">
        <v>4801.26</v>
      </c>
      <c r="GK22" s="14">
        <v>4223.21</v>
      </c>
      <c r="GL22" s="14">
        <v>3657.27</v>
      </c>
      <c r="GM22" s="14">
        <v>3111.4</v>
      </c>
      <c r="GN22" s="14">
        <v>2625</v>
      </c>
      <c r="GO22" s="14">
        <v>2163.56</v>
      </c>
      <c r="GP22" s="14">
        <v>1715.66</v>
      </c>
      <c r="GQ22" s="14">
        <v>1296.3</v>
      </c>
      <c r="GR22" s="14">
        <v>931.59</v>
      </c>
      <c r="GS22" s="14">
        <v>650.88</v>
      </c>
      <c r="GT22" s="14">
        <v>411.30303029999999</v>
      </c>
      <c r="GU22" s="14">
        <v>208.01010099999999</v>
      </c>
      <c r="GV22" s="14">
        <v>68.119047620000003</v>
      </c>
      <c r="GW22" s="11"/>
      <c r="GX22" s="11"/>
      <c r="GY22" s="11"/>
      <c r="GZ22" s="11"/>
      <c r="HA22" s="11"/>
      <c r="HB22" s="11"/>
      <c r="HC22" s="11"/>
      <c r="HD22" s="11"/>
      <c r="HE22" s="14">
        <v>0</v>
      </c>
      <c r="HF22" s="14">
        <v>0</v>
      </c>
      <c r="HG22" s="14">
        <v>0</v>
      </c>
      <c r="HH22" s="14">
        <v>0</v>
      </c>
      <c r="HI22" s="14">
        <v>0</v>
      </c>
      <c r="HJ22" s="11"/>
      <c r="HK22" s="14">
        <v>13.18703812</v>
      </c>
      <c r="HL22" s="14">
        <v>173.906125</v>
      </c>
      <c r="HM22" s="11"/>
      <c r="HN22" s="17">
        <v>1.7361111111111111E-5</v>
      </c>
      <c r="HO22" s="17">
        <v>1.5046296296296298E-5</v>
      </c>
      <c r="HP22" s="17">
        <v>1.5046296296296298E-5</v>
      </c>
      <c r="HQ22" s="17">
        <v>1.5046296296296298E-5</v>
      </c>
      <c r="HR22" s="17">
        <v>1.5046296296296298E-5</v>
      </c>
      <c r="HS22" s="17">
        <v>1.5046296296296298E-5</v>
      </c>
      <c r="HT22" s="17">
        <v>1.5046296296296298E-5</v>
      </c>
      <c r="HU22" s="17">
        <v>1.5046296296296298E-5</v>
      </c>
      <c r="HV22" s="17">
        <v>1.5046296296296298E-5</v>
      </c>
      <c r="HW22" s="11"/>
    </row>
    <row r="23" spans="1:231" ht="15.75" thickBot="1">
      <c r="A23" s="14">
        <v>0.95</v>
      </c>
      <c r="B23" s="14">
        <v>15981.17</v>
      </c>
      <c r="C23" s="14">
        <v>257418926</v>
      </c>
      <c r="D23" s="2">
        <f t="shared" si="5"/>
        <v>2021131.4311000109</v>
      </c>
      <c r="E23" s="2">
        <f t="shared" si="6"/>
        <v>7.990585E-2</v>
      </c>
      <c r="F23" s="2">
        <f t="shared" si="7"/>
        <v>15600.163774450695</v>
      </c>
      <c r="G23" s="2">
        <f t="shared" si="8"/>
        <v>16362.176225549305</v>
      </c>
      <c r="H23" s="2">
        <f t="shared" si="9"/>
        <v>7.8000818872253477E-2</v>
      </c>
      <c r="I23" s="2">
        <f t="shared" si="10"/>
        <v>8.1810881127746524E-2</v>
      </c>
      <c r="J23" s="11"/>
      <c r="K23" s="14">
        <v>10000</v>
      </c>
      <c r="L23" s="14">
        <v>100000000</v>
      </c>
      <c r="M23" s="11"/>
      <c r="N23" s="14">
        <v>0</v>
      </c>
      <c r="O23" s="14">
        <v>0</v>
      </c>
      <c r="P23" s="14">
        <v>1059.1400000000001</v>
      </c>
      <c r="Q23" s="14">
        <v>1135429.52</v>
      </c>
      <c r="R23" s="2">
        <f t="shared" si="11"/>
        <v>13651.980399999768</v>
      </c>
      <c r="S23" s="2">
        <f t="shared" si="12"/>
        <v>0.10591400000000001</v>
      </c>
      <c r="T23" s="2">
        <f t="shared" si="2"/>
        <v>1027.8264272199806</v>
      </c>
      <c r="U23" s="2">
        <f t="shared" si="3"/>
        <v>1090.4535727800196</v>
      </c>
      <c r="V23" s="2">
        <f t="shared" si="4"/>
        <v>0.84256299999999995</v>
      </c>
      <c r="W23" s="2">
        <f t="shared" si="13"/>
        <v>8.0005850000000045E-2</v>
      </c>
      <c r="X23" s="10">
        <v>8425.6299999999992</v>
      </c>
      <c r="Y23" s="10">
        <v>183998.83</v>
      </c>
      <c r="Z23" s="10">
        <v>14896.56</v>
      </c>
      <c r="AA23" s="10">
        <v>223732056.19999999</v>
      </c>
      <c r="AB23" s="11"/>
      <c r="AC23" s="11"/>
      <c r="AD23" s="11"/>
      <c r="AE23" s="11"/>
      <c r="AF23" s="10">
        <v>46.453810599999997</v>
      </c>
      <c r="AG23" s="16">
        <v>1.5625E-4</v>
      </c>
      <c r="AH23" s="10">
        <v>1</v>
      </c>
      <c r="AI23" s="10">
        <v>1</v>
      </c>
      <c r="AJ23" s="10">
        <v>1.33</v>
      </c>
      <c r="AK23" s="10">
        <v>2.19</v>
      </c>
      <c r="AL23" s="10">
        <v>1.83</v>
      </c>
      <c r="AM23" s="10">
        <v>4.67</v>
      </c>
      <c r="AN23" s="10">
        <v>2.0099999999999998</v>
      </c>
      <c r="AO23" s="10">
        <v>5.91</v>
      </c>
      <c r="AP23" s="10">
        <v>2.2599999999999998</v>
      </c>
      <c r="AQ23" s="10">
        <v>8.24</v>
      </c>
      <c r="AR23" s="10">
        <v>2.69</v>
      </c>
      <c r="AS23" s="10">
        <v>11.83</v>
      </c>
      <c r="AT23" s="10">
        <v>3.03</v>
      </c>
      <c r="AU23" s="10">
        <v>15.33</v>
      </c>
      <c r="AV23" s="10">
        <v>3.82</v>
      </c>
      <c r="AW23" s="10">
        <v>26.04</v>
      </c>
      <c r="AX23" s="10">
        <v>4.55</v>
      </c>
      <c r="AY23" s="10">
        <v>37.770000000000003</v>
      </c>
      <c r="AZ23" s="10">
        <v>6.05</v>
      </c>
      <c r="BA23" s="10">
        <v>64.63</v>
      </c>
      <c r="BB23" s="10">
        <v>7.47</v>
      </c>
      <c r="BC23" s="10">
        <v>95.23</v>
      </c>
      <c r="BD23" s="10">
        <v>9.69</v>
      </c>
      <c r="BE23" s="10">
        <v>156.88999999999999</v>
      </c>
      <c r="BF23" s="10">
        <v>13.88</v>
      </c>
      <c r="BG23" s="10">
        <v>315.7</v>
      </c>
      <c r="BH23" s="10">
        <v>18.489999999999998</v>
      </c>
      <c r="BI23" s="10">
        <v>547.66999999999996</v>
      </c>
      <c r="BJ23" s="10">
        <v>27.72</v>
      </c>
      <c r="BK23" s="10">
        <v>1090.72</v>
      </c>
      <c r="BL23" s="10">
        <v>46.99</v>
      </c>
      <c r="BM23" s="14">
        <v>3330.71</v>
      </c>
      <c r="BN23" s="14">
        <v>101.6530612</v>
      </c>
      <c r="BO23" s="14">
        <v>15387.693880000001</v>
      </c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4">
        <v>2.56</v>
      </c>
      <c r="CI23" s="14">
        <v>9.76</v>
      </c>
      <c r="CJ23" s="14">
        <v>13.6</v>
      </c>
      <c r="CK23" s="14">
        <v>370.32</v>
      </c>
      <c r="CL23" s="14">
        <v>25.65</v>
      </c>
      <c r="CM23" s="14">
        <v>1212.29</v>
      </c>
      <c r="CN23" s="14">
        <v>29.88</v>
      </c>
      <c r="CO23" s="14">
        <v>1680.56</v>
      </c>
      <c r="CP23" s="14">
        <v>35.04</v>
      </c>
      <c r="CQ23" s="14">
        <v>2535.2800000000002</v>
      </c>
      <c r="CR23" s="14">
        <v>44.08</v>
      </c>
      <c r="CS23" s="14">
        <v>3840.46</v>
      </c>
      <c r="CT23" s="14">
        <v>50.85</v>
      </c>
      <c r="CU23" s="14">
        <v>5061.1499999999996</v>
      </c>
      <c r="CV23" s="14">
        <v>66.209999999999994</v>
      </c>
      <c r="CW23" s="14">
        <v>9033.7099999999991</v>
      </c>
      <c r="CX23" s="14">
        <v>81.63</v>
      </c>
      <c r="CY23" s="14">
        <v>13568.21</v>
      </c>
      <c r="CZ23" s="14">
        <v>111.92</v>
      </c>
      <c r="DA23" s="14">
        <v>23745.62</v>
      </c>
      <c r="DB23" s="14">
        <v>140.61000000000001</v>
      </c>
      <c r="DC23" s="14">
        <v>35499.17</v>
      </c>
      <c r="DD23" s="14">
        <v>185.45</v>
      </c>
      <c r="DE23" s="14">
        <v>59520.69</v>
      </c>
      <c r="DF23" s="14">
        <v>268.82</v>
      </c>
      <c r="DG23" s="14">
        <v>121532.76</v>
      </c>
      <c r="DH23" s="14">
        <v>361.64</v>
      </c>
      <c r="DI23" s="14">
        <v>213141.14</v>
      </c>
      <c r="DJ23" s="14">
        <v>545.34</v>
      </c>
      <c r="DK23" s="14">
        <v>425996.7</v>
      </c>
      <c r="DL23" s="14">
        <v>929.63</v>
      </c>
      <c r="DM23" s="14">
        <v>1311703.1299999999</v>
      </c>
      <c r="DN23" s="14">
        <v>2016.938776</v>
      </c>
      <c r="DO23" s="14">
        <v>6048801.0410000002</v>
      </c>
      <c r="DP23" s="2">
        <f t="shared" si="14"/>
        <v>1980759.0148676224</v>
      </c>
      <c r="DQ23" s="5">
        <f t="shared" si="15"/>
        <v>1635.927721090678</v>
      </c>
      <c r="DR23" s="5">
        <f t="shared" si="16"/>
        <v>2397.9498309093219</v>
      </c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4">
        <v>0.83582551000000005</v>
      </c>
      <c r="EI23" s="14">
        <v>0.90267421999999997</v>
      </c>
      <c r="EJ23" s="14">
        <v>0.92114874999999996</v>
      </c>
      <c r="EK23" s="14">
        <v>0.92443755999999999</v>
      </c>
      <c r="EL23" s="14">
        <v>0.92696867000000005</v>
      </c>
      <c r="EM23" s="14">
        <v>0.93217466000000004</v>
      </c>
      <c r="EN23" s="14">
        <v>0.93492469</v>
      </c>
      <c r="EO23" s="14">
        <v>0.93913771000000001</v>
      </c>
      <c r="EP23" s="14">
        <v>0.94270639000000001</v>
      </c>
      <c r="EQ23" s="14">
        <v>0.94703066000000002</v>
      </c>
      <c r="ER23" s="14">
        <v>0.95010746000000001</v>
      </c>
      <c r="ES23" s="14">
        <v>0.95398981000000005</v>
      </c>
      <c r="ET23" s="14">
        <v>0.95815779000000001</v>
      </c>
      <c r="EU23" s="14">
        <v>0.96164318999999998</v>
      </c>
      <c r="EV23" s="14">
        <v>0.96566602999999995</v>
      </c>
      <c r="EW23" s="14">
        <v>0.96847788999999995</v>
      </c>
      <c r="EX23" s="14">
        <v>0.97169373999999997</v>
      </c>
      <c r="EY23" s="11"/>
      <c r="EZ23" s="11"/>
      <c r="FA23" s="11"/>
      <c r="FB23" s="11"/>
      <c r="FC23" s="11"/>
      <c r="FD23" s="11"/>
      <c r="FE23" s="11"/>
      <c r="FF23" s="11"/>
      <c r="FG23" s="14">
        <v>100</v>
      </c>
      <c r="FH23" s="14">
        <v>100</v>
      </c>
      <c r="FI23" s="14">
        <v>100</v>
      </c>
      <c r="FJ23" s="14">
        <v>100</v>
      </c>
      <c r="FK23" s="14">
        <v>100</v>
      </c>
      <c r="FL23" s="14">
        <v>100</v>
      </c>
      <c r="FM23" s="14">
        <v>100</v>
      </c>
      <c r="FN23" s="14">
        <v>100</v>
      </c>
      <c r="FO23" s="14">
        <v>100</v>
      </c>
      <c r="FP23" s="14">
        <v>100</v>
      </c>
      <c r="FQ23" s="14">
        <v>100</v>
      </c>
      <c r="FR23" s="14">
        <v>100</v>
      </c>
      <c r="FS23" s="14">
        <v>100</v>
      </c>
      <c r="FT23" s="14">
        <v>100</v>
      </c>
      <c r="FU23" s="14">
        <v>100</v>
      </c>
      <c r="FV23" s="14">
        <v>100</v>
      </c>
      <c r="FW23" s="14">
        <v>98</v>
      </c>
      <c r="FX23" s="11"/>
      <c r="FY23" s="11"/>
      <c r="FZ23" s="11"/>
      <c r="GA23" s="11"/>
      <c r="GB23" s="11"/>
      <c r="GC23" s="11"/>
      <c r="GD23" s="11"/>
      <c r="GE23" s="11"/>
      <c r="GF23" s="14">
        <v>32266.76</v>
      </c>
      <c r="GG23" s="14">
        <v>18375.68</v>
      </c>
      <c r="GH23" s="14">
        <v>12978.99</v>
      </c>
      <c r="GI23" s="14">
        <v>11827.75</v>
      </c>
      <c r="GJ23" s="14">
        <v>10689.36</v>
      </c>
      <c r="GK23" s="14">
        <v>9515.15</v>
      </c>
      <c r="GL23" s="14">
        <v>8337.2199999999993</v>
      </c>
      <c r="GM23" s="14">
        <v>7185.2</v>
      </c>
      <c r="GN23" s="14">
        <v>6139.7</v>
      </c>
      <c r="GO23" s="14">
        <v>5134.47</v>
      </c>
      <c r="GP23" s="14">
        <v>4133.3</v>
      </c>
      <c r="GQ23" s="14">
        <v>3168.96</v>
      </c>
      <c r="GR23" s="14">
        <v>2310.75</v>
      </c>
      <c r="GS23" s="14">
        <v>1628.04</v>
      </c>
      <c r="GT23" s="14">
        <v>1031.28</v>
      </c>
      <c r="GU23" s="14">
        <v>524.41999999999996</v>
      </c>
      <c r="GV23" s="14">
        <v>152.29591840000001</v>
      </c>
      <c r="GW23" s="11"/>
      <c r="GX23" s="11"/>
      <c r="GY23" s="11"/>
      <c r="GZ23" s="11"/>
      <c r="HA23" s="11"/>
      <c r="HB23" s="11"/>
      <c r="HC23" s="11"/>
      <c r="HD23" s="11"/>
      <c r="HE23" s="14">
        <v>0</v>
      </c>
      <c r="HF23" s="14">
        <v>0</v>
      </c>
      <c r="HG23" s="14">
        <v>0</v>
      </c>
      <c r="HH23" s="14">
        <v>0</v>
      </c>
      <c r="HI23" s="14">
        <v>0</v>
      </c>
      <c r="HJ23" s="11"/>
      <c r="HK23" s="14">
        <v>13.5353932</v>
      </c>
      <c r="HL23" s="14">
        <v>183.2113956</v>
      </c>
      <c r="HM23" s="11"/>
      <c r="HN23" s="17">
        <v>1.8518518518518518E-5</v>
      </c>
      <c r="HO23" s="17">
        <v>1.6203703703703704E-5</v>
      </c>
      <c r="HP23" s="17">
        <v>1.5046296296296298E-5</v>
      </c>
      <c r="HQ23" s="17">
        <v>1.5046296296296298E-5</v>
      </c>
      <c r="HR23" s="17">
        <v>1.5046296296296298E-5</v>
      </c>
      <c r="HS23" s="17">
        <v>1.5046296296296298E-5</v>
      </c>
      <c r="HT23" s="17">
        <v>1.5046296296296298E-5</v>
      </c>
      <c r="HU23" s="17">
        <v>1.5046296296296298E-5</v>
      </c>
      <c r="HV23" s="17">
        <v>1.5046296296296298E-5</v>
      </c>
      <c r="HW23" s="11"/>
    </row>
    <row r="24" spans="1:231" ht="15.75" thickBot="1">
      <c r="A24" s="11"/>
      <c r="B24" s="11"/>
      <c r="C24" s="11"/>
      <c r="D24" s="2"/>
      <c r="E24" s="2"/>
      <c r="F24" s="2"/>
      <c r="G24" s="2"/>
      <c r="H24" s="2"/>
      <c r="I24" s="2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</row>
    <row r="25" spans="1:231" ht="15.75" thickBot="1">
      <c r="A25" s="11"/>
      <c r="B25" s="11"/>
      <c r="C25" s="11"/>
      <c r="D25" s="2"/>
      <c r="E25" s="2"/>
      <c r="F25" s="2"/>
      <c r="G25" s="2"/>
      <c r="H25" s="2"/>
      <c r="I25" s="2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</row>
    <row r="26" spans="1:231" ht="15.75" thickBot="1">
      <c r="A26" s="11"/>
      <c r="B26" s="11"/>
      <c r="C26" s="11"/>
      <c r="D26" s="2"/>
      <c r="E26" s="2"/>
      <c r="F26" s="2"/>
      <c r="G26" s="2"/>
      <c r="H26" s="2"/>
      <c r="I26" s="2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</row>
    <row r="27" spans="1:231" ht="15.75" thickBo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</row>
    <row r="28" spans="1:231" ht="15.75" thickBot="1">
      <c r="A28" s="11"/>
      <c r="B28" s="11"/>
      <c r="C28" s="11"/>
      <c r="D28" s="11"/>
      <c r="E28" s="11"/>
      <c r="F28" s="3" t="s">
        <v>0</v>
      </c>
      <c r="G28" s="3" t="s">
        <v>49</v>
      </c>
      <c r="H28" s="3" t="s">
        <v>50</v>
      </c>
      <c r="I28" s="3" t="s">
        <v>3</v>
      </c>
      <c r="J28" s="3" t="s">
        <v>4</v>
      </c>
      <c r="K28" s="3" t="s">
        <v>5</v>
      </c>
      <c r="L28" s="3" t="s">
        <v>6</v>
      </c>
      <c r="M28" s="3" t="s">
        <v>7</v>
      </c>
      <c r="N28" s="3" t="s">
        <v>8</v>
      </c>
      <c r="O28" s="3" t="s">
        <v>9</v>
      </c>
      <c r="P28" s="3" t="s">
        <v>10</v>
      </c>
      <c r="Q28" s="3" t="s">
        <v>11</v>
      </c>
      <c r="R28" s="3" t="s">
        <v>12</v>
      </c>
      <c r="S28" s="3" t="s">
        <v>13</v>
      </c>
      <c r="T28" s="3" t="s">
        <v>14</v>
      </c>
      <c r="U28" s="10" t="s">
        <v>15</v>
      </c>
      <c r="V28" s="10" t="s">
        <v>16</v>
      </c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</row>
    <row r="29" spans="1:231" ht="15.75" thickBot="1">
      <c r="A29" s="11" t="s">
        <v>17</v>
      </c>
      <c r="B29" s="11"/>
      <c r="C29" s="11" t="s">
        <v>36</v>
      </c>
      <c r="D29" s="11"/>
      <c r="E29" s="11"/>
      <c r="F29" s="11"/>
      <c r="G29" s="13" t="s">
        <v>18</v>
      </c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</row>
    <row r="30" spans="1:231" ht="15.75" thickBot="1">
      <c r="A30" s="11"/>
      <c r="B30" s="3" t="s">
        <v>20</v>
      </c>
      <c r="C30" s="11"/>
      <c r="D30" s="3"/>
      <c r="E30" s="3" t="s">
        <v>46</v>
      </c>
      <c r="F30" s="3"/>
      <c r="G30" s="3"/>
      <c r="H30" s="3" t="s">
        <v>46</v>
      </c>
      <c r="I30" s="3"/>
      <c r="J30" s="11"/>
      <c r="K30" s="3" t="s">
        <v>21</v>
      </c>
      <c r="L30" s="11"/>
      <c r="M30" s="11"/>
      <c r="N30" s="3" t="s">
        <v>22</v>
      </c>
      <c r="O30" s="3" t="s">
        <v>23</v>
      </c>
      <c r="P30" s="3" t="s">
        <v>24</v>
      </c>
      <c r="Q30" s="11"/>
      <c r="R30" s="3"/>
      <c r="S30" s="3" t="s">
        <v>46</v>
      </c>
      <c r="T30" s="3"/>
      <c r="U30" s="3"/>
      <c r="V30" s="3" t="s">
        <v>46</v>
      </c>
      <c r="W30" s="3"/>
      <c r="X30" s="3" t="s">
        <v>25</v>
      </c>
      <c r="Y30" s="3" t="s">
        <v>26</v>
      </c>
      <c r="Z30" s="3" t="s">
        <v>27</v>
      </c>
      <c r="AA30" s="11"/>
      <c r="AB30" s="11"/>
      <c r="AC30" s="11"/>
      <c r="AD30" s="11"/>
      <c r="AE30" s="11"/>
      <c r="AF30" s="3" t="s">
        <v>28</v>
      </c>
      <c r="AG30" s="11" t="s">
        <v>29</v>
      </c>
      <c r="AH30" s="18">
        <v>0.5</v>
      </c>
      <c r="AI30" s="19"/>
      <c r="AJ30" s="18">
        <v>0.75</v>
      </c>
      <c r="AK30" s="19"/>
      <c r="AL30" s="18">
        <v>0.8</v>
      </c>
      <c r="AM30" s="19"/>
      <c r="AN30" s="18">
        <v>0.81</v>
      </c>
      <c r="AO30" s="19"/>
      <c r="AP30" s="18">
        <v>0.82</v>
      </c>
      <c r="AQ30" s="19"/>
      <c r="AR30" s="18">
        <v>0.83</v>
      </c>
      <c r="AS30" s="19"/>
      <c r="AT30" s="10">
        <v>0.84</v>
      </c>
      <c r="AU30" s="11"/>
      <c r="AV30" s="10">
        <v>0.85</v>
      </c>
      <c r="AW30" s="11"/>
      <c r="AX30" s="10">
        <v>0.86</v>
      </c>
      <c r="AY30" s="11"/>
      <c r="AZ30" s="10">
        <v>0.87</v>
      </c>
      <c r="BA30" s="11"/>
      <c r="BB30" s="10">
        <v>0.88</v>
      </c>
      <c r="BC30" s="11"/>
      <c r="BD30" s="10">
        <v>0.89</v>
      </c>
      <c r="BE30" s="11"/>
      <c r="BF30" s="10">
        <v>0.9</v>
      </c>
      <c r="BG30" s="11"/>
      <c r="BH30" s="10">
        <v>0.91</v>
      </c>
      <c r="BI30" s="11"/>
      <c r="BJ30" s="10">
        <v>0.92</v>
      </c>
      <c r="BK30" s="11"/>
      <c r="BL30" s="10">
        <v>0.93</v>
      </c>
      <c r="BM30" s="11"/>
      <c r="BN30" s="10">
        <v>0.94</v>
      </c>
      <c r="BO30" s="11"/>
      <c r="BP30" s="10">
        <v>0.95</v>
      </c>
      <c r="BQ30" s="11"/>
      <c r="BR30" s="10">
        <v>0.96</v>
      </c>
      <c r="BS30" s="11"/>
      <c r="BT30" s="10">
        <v>0.97</v>
      </c>
      <c r="BU30" s="11"/>
      <c r="BV30" s="10">
        <v>0.98</v>
      </c>
      <c r="BW30" s="11"/>
      <c r="BX30" s="10">
        <v>0.99</v>
      </c>
      <c r="BY30" s="11"/>
      <c r="BZ30" s="10">
        <v>0.999</v>
      </c>
      <c r="CA30" s="11"/>
      <c r="CB30" s="10">
        <v>1</v>
      </c>
      <c r="CC30" s="11"/>
      <c r="CD30" s="11"/>
      <c r="CE30" s="11"/>
      <c r="CF30" s="11"/>
      <c r="CG30" s="11"/>
      <c r="CH30" s="18">
        <v>0.5</v>
      </c>
      <c r="CI30" s="19"/>
      <c r="CJ30" s="18">
        <v>0.75</v>
      </c>
      <c r="CK30" s="19"/>
      <c r="CL30" s="18">
        <v>0.8</v>
      </c>
      <c r="CM30" s="19"/>
      <c r="CN30" s="18">
        <v>0.81</v>
      </c>
      <c r="CO30" s="19"/>
      <c r="CP30" s="18">
        <v>0.82</v>
      </c>
      <c r="CQ30" s="19"/>
      <c r="CR30" s="18">
        <v>0.83</v>
      </c>
      <c r="CS30" s="19"/>
      <c r="CT30" s="18">
        <v>0.84</v>
      </c>
      <c r="CU30" s="19"/>
      <c r="CV30" s="18">
        <v>0.85</v>
      </c>
      <c r="CW30" s="19"/>
      <c r="CX30" s="18">
        <v>0.86</v>
      </c>
      <c r="CY30" s="19"/>
      <c r="CZ30" s="10">
        <v>0.87</v>
      </c>
      <c r="DA30" s="11"/>
      <c r="DB30" s="10">
        <v>0.88</v>
      </c>
      <c r="DC30" s="11"/>
      <c r="DD30" s="10">
        <v>0.89</v>
      </c>
      <c r="DE30" s="11"/>
      <c r="DF30" s="10">
        <v>0.9</v>
      </c>
      <c r="DG30" s="11"/>
      <c r="DH30" s="10">
        <v>0.91</v>
      </c>
      <c r="DI30" s="11"/>
      <c r="DJ30" s="10">
        <v>0.92</v>
      </c>
      <c r="DK30" s="11"/>
      <c r="DL30" s="10">
        <v>0.93</v>
      </c>
      <c r="DM30" s="11"/>
      <c r="DN30" s="10">
        <v>0.94</v>
      </c>
      <c r="DO30" s="11"/>
      <c r="DP30" s="10">
        <v>0.95</v>
      </c>
      <c r="DQ30" s="11"/>
      <c r="DR30" s="10">
        <v>0.96</v>
      </c>
      <c r="DS30" s="11"/>
      <c r="DT30" s="10">
        <v>0.97</v>
      </c>
      <c r="DU30" s="11"/>
      <c r="DV30" s="10">
        <v>0.98</v>
      </c>
      <c r="DW30" s="11"/>
      <c r="DX30" s="10">
        <v>0.99</v>
      </c>
      <c r="DY30" s="11"/>
      <c r="DZ30" s="10">
        <v>0.999</v>
      </c>
      <c r="EA30" s="11"/>
      <c r="EB30" s="10">
        <v>1</v>
      </c>
      <c r="EC30" s="11"/>
      <c r="ED30" s="11"/>
      <c r="EE30" s="11"/>
      <c r="EF30" s="11"/>
      <c r="EG30" s="11"/>
      <c r="EH30" s="14">
        <v>0.5</v>
      </c>
      <c r="EI30" s="14">
        <v>0.75</v>
      </c>
      <c r="EJ30" s="14">
        <v>0.8</v>
      </c>
      <c r="EK30" s="14">
        <v>0.81</v>
      </c>
      <c r="EL30" s="14">
        <v>0.82</v>
      </c>
      <c r="EM30" s="14">
        <v>0.83</v>
      </c>
      <c r="EN30" s="14">
        <v>0.84</v>
      </c>
      <c r="EO30" s="14">
        <v>0.85</v>
      </c>
      <c r="EP30" s="14">
        <v>0.86</v>
      </c>
      <c r="EQ30" s="14">
        <v>0.87</v>
      </c>
      <c r="ER30" s="14">
        <v>0.88</v>
      </c>
      <c r="ES30" s="14">
        <v>0.89</v>
      </c>
      <c r="ET30" s="14">
        <v>0.9</v>
      </c>
      <c r="EU30" s="14">
        <v>0.91</v>
      </c>
      <c r="EV30" s="14">
        <v>0.92</v>
      </c>
      <c r="EW30" s="14">
        <v>0.93</v>
      </c>
      <c r="EX30" s="14">
        <v>0.94</v>
      </c>
      <c r="EY30" s="14">
        <v>0.95</v>
      </c>
      <c r="EZ30" s="14">
        <v>0.96</v>
      </c>
      <c r="FA30" s="14">
        <v>0.97</v>
      </c>
      <c r="FB30" s="14">
        <v>0.98</v>
      </c>
      <c r="FC30" s="14">
        <v>0.99</v>
      </c>
      <c r="FD30" s="14">
        <v>0.999</v>
      </c>
      <c r="FE30" s="15">
        <v>1</v>
      </c>
      <c r="FF30" s="11"/>
      <c r="FG30" s="14">
        <v>0.5</v>
      </c>
      <c r="FH30" s="14">
        <v>0.75</v>
      </c>
      <c r="FI30" s="14">
        <v>0.8</v>
      </c>
      <c r="FJ30" s="14">
        <v>0.81</v>
      </c>
      <c r="FK30" s="14">
        <v>0.82</v>
      </c>
      <c r="FL30" s="14">
        <v>0.83</v>
      </c>
      <c r="FM30" s="14">
        <v>0.84</v>
      </c>
      <c r="FN30" s="14">
        <v>0.85</v>
      </c>
      <c r="FO30" s="14">
        <v>0.86</v>
      </c>
      <c r="FP30" s="14">
        <v>0.87</v>
      </c>
      <c r="FQ30" s="14">
        <v>0.88</v>
      </c>
      <c r="FR30" s="14">
        <v>0.89</v>
      </c>
      <c r="FS30" s="14">
        <v>0.9</v>
      </c>
      <c r="FT30" s="14">
        <v>0.91</v>
      </c>
      <c r="FU30" s="14">
        <v>0.92</v>
      </c>
      <c r="FV30" s="14">
        <v>0.93</v>
      </c>
      <c r="FW30" s="14">
        <v>0.94</v>
      </c>
      <c r="FX30" s="14">
        <v>0.95</v>
      </c>
      <c r="FY30" s="14">
        <v>0.96</v>
      </c>
      <c r="FZ30" s="14">
        <v>0.97</v>
      </c>
      <c r="GA30" s="14">
        <v>0.98</v>
      </c>
      <c r="GB30" s="14">
        <v>0.99</v>
      </c>
      <c r="GC30" s="14">
        <v>0.999</v>
      </c>
      <c r="GD30" s="15">
        <v>1</v>
      </c>
      <c r="GE30" s="11"/>
      <c r="GF30" s="14">
        <v>0.5</v>
      </c>
      <c r="GG30" s="14">
        <v>0.75</v>
      </c>
      <c r="GH30" s="14">
        <v>0.8</v>
      </c>
      <c r="GI30" s="14">
        <v>0.81</v>
      </c>
      <c r="GJ30" s="14">
        <v>0.82</v>
      </c>
      <c r="GK30" s="14">
        <v>0.83</v>
      </c>
      <c r="GL30" s="14">
        <v>0.84</v>
      </c>
      <c r="GM30" s="14">
        <v>0.85</v>
      </c>
      <c r="GN30" s="14">
        <v>0.86</v>
      </c>
      <c r="GO30" s="14">
        <v>0.87</v>
      </c>
      <c r="GP30" s="14">
        <v>0.88</v>
      </c>
      <c r="GQ30" s="14">
        <v>0.89</v>
      </c>
      <c r="GR30" s="14">
        <v>0.9</v>
      </c>
      <c r="GS30" s="14">
        <v>0.91</v>
      </c>
      <c r="GT30" s="14">
        <v>0.92</v>
      </c>
      <c r="GU30" s="14">
        <v>0.93</v>
      </c>
      <c r="GV30" s="14">
        <v>0.94</v>
      </c>
      <c r="GW30" s="14">
        <v>0.95</v>
      </c>
      <c r="GX30" s="14">
        <v>0.96</v>
      </c>
      <c r="GY30" s="14">
        <v>0.97</v>
      </c>
      <c r="GZ30" s="14">
        <v>0.98</v>
      </c>
      <c r="HA30" s="14">
        <v>0.99</v>
      </c>
      <c r="HB30" s="14">
        <v>0.999</v>
      </c>
      <c r="HC30" s="14">
        <v>1</v>
      </c>
      <c r="HD30" s="14"/>
      <c r="HE30" s="14"/>
      <c r="HF30" s="14"/>
      <c r="HG30" s="14"/>
      <c r="HH30" s="14"/>
      <c r="HI30" s="14"/>
      <c r="HJ30" s="14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</row>
    <row r="31" spans="1:231" ht="15.75" thickBot="1">
      <c r="A31" s="3" t="s">
        <v>51</v>
      </c>
      <c r="B31" s="10" t="s">
        <v>31</v>
      </c>
      <c r="C31" s="10" t="s">
        <v>32</v>
      </c>
      <c r="D31" s="1" t="s">
        <v>33</v>
      </c>
      <c r="E31"/>
      <c r="F31" s="1" t="s">
        <v>47</v>
      </c>
      <c r="G31" s="1" t="s">
        <v>48</v>
      </c>
      <c r="H31" s="1"/>
      <c r="I31" s="1"/>
      <c r="J31" s="11"/>
      <c r="K31" s="10" t="s">
        <v>31</v>
      </c>
      <c r="L31" s="10" t="s">
        <v>32</v>
      </c>
      <c r="M31" s="3" t="s">
        <v>33</v>
      </c>
      <c r="N31" s="11"/>
      <c r="O31" s="11"/>
      <c r="P31" s="10" t="s">
        <v>31</v>
      </c>
      <c r="Q31" s="10" t="s">
        <v>32</v>
      </c>
      <c r="R31" s="1" t="s">
        <v>33</v>
      </c>
      <c r="S31" s="1"/>
      <c r="T31" s="1" t="s">
        <v>47</v>
      </c>
      <c r="U31" s="1" t="s">
        <v>48</v>
      </c>
      <c r="V31" s="1"/>
      <c r="W31" s="1"/>
      <c r="X31" s="11"/>
      <c r="Y31" s="11"/>
      <c r="Z31" s="10" t="s">
        <v>31</v>
      </c>
      <c r="AA31" s="10" t="s">
        <v>32</v>
      </c>
      <c r="AB31" s="11"/>
      <c r="AC31" s="11"/>
      <c r="AD31" s="11"/>
      <c r="AE31" s="11"/>
      <c r="AF31" s="11"/>
      <c r="AG31" s="11"/>
      <c r="AH31" s="10" t="s">
        <v>31</v>
      </c>
      <c r="AI31" s="10" t="s">
        <v>32</v>
      </c>
      <c r="AJ31" s="10" t="s">
        <v>31</v>
      </c>
      <c r="AK31" s="10" t="s">
        <v>32</v>
      </c>
      <c r="AL31" s="10" t="s">
        <v>31</v>
      </c>
      <c r="AM31" s="10" t="s">
        <v>32</v>
      </c>
      <c r="AN31" s="10" t="s">
        <v>31</v>
      </c>
      <c r="AO31" s="10" t="s">
        <v>32</v>
      </c>
      <c r="AP31" s="10" t="s">
        <v>31</v>
      </c>
      <c r="AQ31" s="10" t="s">
        <v>32</v>
      </c>
      <c r="AR31" s="10" t="s">
        <v>31</v>
      </c>
      <c r="AS31" s="10" t="s">
        <v>32</v>
      </c>
      <c r="AT31" s="10" t="s">
        <v>31</v>
      </c>
      <c r="AU31" s="10" t="s">
        <v>32</v>
      </c>
      <c r="AV31" s="10" t="s">
        <v>31</v>
      </c>
      <c r="AW31" s="10" t="s">
        <v>32</v>
      </c>
      <c r="AX31" s="10" t="s">
        <v>31</v>
      </c>
      <c r="AY31" s="10" t="s">
        <v>32</v>
      </c>
      <c r="AZ31" s="10" t="s">
        <v>31</v>
      </c>
      <c r="BA31" s="10" t="s">
        <v>32</v>
      </c>
      <c r="BB31" s="10" t="s">
        <v>31</v>
      </c>
      <c r="BC31" s="10" t="s">
        <v>32</v>
      </c>
      <c r="BD31" s="10" t="s">
        <v>31</v>
      </c>
      <c r="BE31" s="10" t="s">
        <v>32</v>
      </c>
      <c r="BF31" s="10" t="s">
        <v>31</v>
      </c>
      <c r="BG31" s="10" t="s">
        <v>32</v>
      </c>
      <c r="BH31" s="10" t="s">
        <v>31</v>
      </c>
      <c r="BI31" s="10" t="s">
        <v>32</v>
      </c>
      <c r="BJ31" s="10" t="s">
        <v>31</v>
      </c>
      <c r="BK31" s="10" t="s">
        <v>32</v>
      </c>
      <c r="BL31" s="10" t="s">
        <v>31</v>
      </c>
      <c r="BM31" s="10" t="s">
        <v>32</v>
      </c>
      <c r="BN31" s="10" t="s">
        <v>31</v>
      </c>
      <c r="BO31" s="10" t="s">
        <v>32</v>
      </c>
      <c r="BP31" s="10" t="s">
        <v>31</v>
      </c>
      <c r="BQ31" s="10" t="s">
        <v>32</v>
      </c>
      <c r="BR31" s="10" t="s">
        <v>31</v>
      </c>
      <c r="BS31" s="10" t="s">
        <v>32</v>
      </c>
      <c r="BT31" s="10" t="s">
        <v>31</v>
      </c>
      <c r="BU31" s="10" t="s">
        <v>32</v>
      </c>
      <c r="BV31" s="10" t="s">
        <v>31</v>
      </c>
      <c r="BW31" s="10" t="s">
        <v>32</v>
      </c>
      <c r="BX31" s="10" t="s">
        <v>31</v>
      </c>
      <c r="BY31" s="10" t="s">
        <v>32</v>
      </c>
      <c r="BZ31" s="10" t="s">
        <v>31</v>
      </c>
      <c r="CA31" s="10" t="s">
        <v>32</v>
      </c>
      <c r="CB31" s="10" t="s">
        <v>31</v>
      </c>
      <c r="CC31" s="10" t="s">
        <v>32</v>
      </c>
      <c r="CD31" s="11"/>
      <c r="CE31" s="11"/>
      <c r="CF31" s="11"/>
      <c r="CG31" s="11"/>
      <c r="CH31" s="10" t="s">
        <v>31</v>
      </c>
      <c r="CI31" s="10" t="s">
        <v>32</v>
      </c>
      <c r="CJ31" s="10" t="s">
        <v>31</v>
      </c>
      <c r="CK31" s="10" t="s">
        <v>32</v>
      </c>
      <c r="CL31" s="10" t="s">
        <v>31</v>
      </c>
      <c r="CM31" s="10" t="s">
        <v>32</v>
      </c>
      <c r="CN31" s="10" t="s">
        <v>31</v>
      </c>
      <c r="CO31" s="10" t="s">
        <v>32</v>
      </c>
      <c r="CP31" s="10" t="s">
        <v>31</v>
      </c>
      <c r="CQ31" s="10" t="s">
        <v>32</v>
      </c>
      <c r="CR31" s="10" t="s">
        <v>31</v>
      </c>
      <c r="CS31" s="10" t="s">
        <v>32</v>
      </c>
      <c r="CT31" s="10" t="s">
        <v>31</v>
      </c>
      <c r="CU31" s="10" t="s">
        <v>32</v>
      </c>
      <c r="CV31" s="10" t="s">
        <v>31</v>
      </c>
      <c r="CW31" s="10" t="s">
        <v>32</v>
      </c>
      <c r="CX31" s="10" t="s">
        <v>31</v>
      </c>
      <c r="CY31" s="10" t="s">
        <v>32</v>
      </c>
      <c r="CZ31" s="10" t="s">
        <v>31</v>
      </c>
      <c r="DA31" s="10" t="s">
        <v>32</v>
      </c>
      <c r="DB31" s="10" t="s">
        <v>31</v>
      </c>
      <c r="DC31" s="10" t="s">
        <v>32</v>
      </c>
      <c r="DD31" s="10" t="s">
        <v>31</v>
      </c>
      <c r="DE31" s="10" t="s">
        <v>32</v>
      </c>
      <c r="DF31" s="10" t="s">
        <v>31</v>
      </c>
      <c r="DG31" s="10" t="s">
        <v>32</v>
      </c>
      <c r="DH31" s="10" t="s">
        <v>31</v>
      </c>
      <c r="DI31" s="10" t="s">
        <v>32</v>
      </c>
      <c r="DJ31" s="10" t="s">
        <v>31</v>
      </c>
      <c r="DK31" s="10" t="s">
        <v>32</v>
      </c>
      <c r="DL31" s="10" t="s">
        <v>31</v>
      </c>
      <c r="DM31" s="10" t="s">
        <v>32</v>
      </c>
      <c r="DN31" s="10" t="s">
        <v>31</v>
      </c>
      <c r="DO31" s="10" t="s">
        <v>32</v>
      </c>
      <c r="DP31" s="1" t="s">
        <v>33</v>
      </c>
      <c r="DQ31" s="5"/>
      <c r="DR31" s="5"/>
      <c r="DS31" s="10" t="s">
        <v>32</v>
      </c>
      <c r="DT31" s="10" t="s">
        <v>31</v>
      </c>
      <c r="DU31" s="10" t="s">
        <v>32</v>
      </c>
      <c r="DV31" s="10" t="s">
        <v>31</v>
      </c>
      <c r="DW31" s="10" t="s">
        <v>32</v>
      </c>
      <c r="DX31" s="10" t="s">
        <v>31</v>
      </c>
      <c r="DY31" s="10" t="s">
        <v>32</v>
      </c>
      <c r="DZ31" s="10" t="s">
        <v>31</v>
      </c>
      <c r="EA31" s="10" t="s">
        <v>32</v>
      </c>
      <c r="EB31" s="10" t="s">
        <v>31</v>
      </c>
      <c r="EC31" s="10" t="s">
        <v>32</v>
      </c>
      <c r="ED31" s="11"/>
      <c r="EE31" s="11"/>
      <c r="EF31" s="11"/>
      <c r="EG31" s="11"/>
      <c r="EH31" s="10" t="s">
        <v>31</v>
      </c>
      <c r="EI31" s="10" t="s">
        <v>31</v>
      </c>
      <c r="EJ31" s="10" t="s">
        <v>31</v>
      </c>
      <c r="EK31" s="10" t="s">
        <v>31</v>
      </c>
      <c r="EL31" s="10" t="s">
        <v>31</v>
      </c>
      <c r="EM31" s="10" t="s">
        <v>31</v>
      </c>
      <c r="EN31" s="10" t="s">
        <v>31</v>
      </c>
      <c r="EO31" s="10" t="s">
        <v>31</v>
      </c>
      <c r="EP31" s="10" t="s">
        <v>31</v>
      </c>
      <c r="EQ31" s="10" t="s">
        <v>31</v>
      </c>
      <c r="ER31" s="10" t="s">
        <v>31</v>
      </c>
      <c r="ES31" s="10" t="s">
        <v>31</v>
      </c>
      <c r="ET31" s="10" t="s">
        <v>31</v>
      </c>
      <c r="EU31" s="10" t="s">
        <v>31</v>
      </c>
      <c r="EV31" s="10" t="s">
        <v>31</v>
      </c>
      <c r="EW31" s="10" t="s">
        <v>31</v>
      </c>
      <c r="EX31" s="10" t="s">
        <v>31</v>
      </c>
      <c r="EY31" s="10" t="s">
        <v>31</v>
      </c>
      <c r="EZ31" s="10" t="s">
        <v>31</v>
      </c>
      <c r="FA31" s="10" t="s">
        <v>31</v>
      </c>
      <c r="FB31" s="10" t="s">
        <v>31</v>
      </c>
      <c r="FC31" s="10" t="s">
        <v>31</v>
      </c>
      <c r="FD31" s="10" t="s">
        <v>31</v>
      </c>
      <c r="FE31" s="10" t="s">
        <v>31</v>
      </c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</row>
    <row r="32" spans="1:231" ht="15.75" thickBot="1">
      <c r="A32" s="14">
        <v>0.05</v>
      </c>
      <c r="B32" s="14">
        <v>20145.97</v>
      </c>
      <c r="C32" s="14">
        <v>405989050.5</v>
      </c>
      <c r="D32" s="2">
        <f t="shared" ref="D32:D50" si="17">C32-B32*B32</f>
        <v>128943.25909996033</v>
      </c>
      <c r="E32" s="2">
        <f t="shared" ref="E32:E50" si="18">B32/(K32*20)</f>
        <v>0.10072985000000001</v>
      </c>
      <c r="F32" s="2">
        <f t="shared" ref="F32:F50" si="19">B32-2.68*SQRT(D32)/SQRT(100)</f>
        <v>20049.73476403315</v>
      </c>
      <c r="G32" s="2">
        <f t="shared" ref="G32:G50" si="20">B32+2.68*SQRT(D32)/SQRT(100)</f>
        <v>20242.205235966852</v>
      </c>
      <c r="H32" s="2">
        <f t="shared" ref="H32:H50" si="21">F32/(K32*20)</f>
        <v>0.10024867382016575</v>
      </c>
      <c r="I32" s="2">
        <f t="shared" ref="I32:I50" si="22">G32/(K32*20)</f>
        <v>0.10121102617983427</v>
      </c>
      <c r="J32" s="11"/>
      <c r="K32" s="14">
        <v>10000</v>
      </c>
      <c r="L32" s="14">
        <v>100000000</v>
      </c>
      <c r="M32" s="11"/>
      <c r="N32" s="14">
        <v>0</v>
      </c>
      <c r="O32" s="14">
        <v>0</v>
      </c>
      <c r="P32" s="14">
        <v>831.73</v>
      </c>
      <c r="Q32" s="14">
        <v>711756.39</v>
      </c>
      <c r="R32" s="2">
        <f>Q32-P32*P32</f>
        <v>19981.597100000014</v>
      </c>
      <c r="S32" s="2">
        <f>P32/K32</f>
        <v>8.3172999999999997E-2</v>
      </c>
      <c r="T32" s="2">
        <f t="shared" ref="T32" si="23">P32-2.68*SQRT(R32)/SQRT(100)</f>
        <v>793.84651771404322</v>
      </c>
      <c r="U32" s="2">
        <f t="shared" ref="U32" si="24">P32+2.68*SQRT(R32)/SQRT(100)</f>
        <v>869.61348228595682</v>
      </c>
      <c r="V32" s="2">
        <f t="shared" ref="V32" si="25">X32/K32</f>
        <v>0.41587799999999997</v>
      </c>
      <c r="W32" s="2">
        <f>1-Y32/(K32*20)</f>
        <v>0.10082985</v>
      </c>
      <c r="X32" s="10">
        <v>4158.78</v>
      </c>
      <c r="Y32" s="10">
        <v>179834.03</v>
      </c>
      <c r="Z32" s="10">
        <v>9510.91</v>
      </c>
      <c r="AA32" s="10">
        <v>91305364.650000006</v>
      </c>
      <c r="AB32" s="11"/>
      <c r="AC32" s="11"/>
      <c r="AD32" s="11"/>
      <c r="AE32" s="11"/>
      <c r="AF32" s="10">
        <v>45.407294299999997</v>
      </c>
      <c r="AG32" s="16">
        <v>1.5972222222222223E-4</v>
      </c>
      <c r="AH32" s="10">
        <v>1</v>
      </c>
      <c r="AI32" s="10">
        <v>1</v>
      </c>
      <c r="AJ32" s="10">
        <v>1.27</v>
      </c>
      <c r="AK32" s="10">
        <v>1.89</v>
      </c>
      <c r="AL32" s="10">
        <v>1.68</v>
      </c>
      <c r="AM32" s="10">
        <v>3.54</v>
      </c>
      <c r="AN32" s="10">
        <v>1.89</v>
      </c>
      <c r="AO32" s="10">
        <v>5.23</v>
      </c>
      <c r="AP32" s="10">
        <v>2.14</v>
      </c>
      <c r="AQ32" s="10">
        <v>6.76</v>
      </c>
      <c r="AR32" s="10">
        <v>2.56</v>
      </c>
      <c r="AS32" s="10">
        <v>9.3800000000000008</v>
      </c>
      <c r="AT32" s="10">
        <v>3.02</v>
      </c>
      <c r="AU32" s="10">
        <v>13.46</v>
      </c>
      <c r="AV32" s="10">
        <v>3.78</v>
      </c>
      <c r="AW32" s="10">
        <v>24.22</v>
      </c>
      <c r="AX32" s="10">
        <v>4.53</v>
      </c>
      <c r="AY32" s="10">
        <v>33.19</v>
      </c>
      <c r="AZ32" s="10">
        <v>4.78</v>
      </c>
      <c r="BA32" s="10">
        <v>36.32</v>
      </c>
      <c r="BB32" s="10">
        <v>6.82</v>
      </c>
      <c r="BC32" s="10">
        <v>81.92</v>
      </c>
      <c r="BD32" s="10">
        <v>8.08</v>
      </c>
      <c r="BE32" s="10">
        <v>103.64</v>
      </c>
      <c r="BF32" s="10">
        <v>11.59</v>
      </c>
      <c r="BG32" s="10">
        <v>245.67</v>
      </c>
      <c r="BH32" s="10">
        <v>16.690000000000001</v>
      </c>
      <c r="BI32" s="10">
        <v>522.69000000000005</v>
      </c>
      <c r="BJ32" s="10">
        <v>25.58</v>
      </c>
      <c r="BK32" s="10">
        <v>1513.98</v>
      </c>
      <c r="BL32" s="10">
        <v>38.99</v>
      </c>
      <c r="BM32" s="14">
        <v>2775.79</v>
      </c>
      <c r="BN32" s="14">
        <v>163</v>
      </c>
      <c r="BO32" s="14">
        <v>103347.98</v>
      </c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4">
        <v>3.01</v>
      </c>
      <c r="CI32" s="14">
        <v>15.01</v>
      </c>
      <c r="CJ32" s="14">
        <v>12.65</v>
      </c>
      <c r="CK32" s="14">
        <v>305.57</v>
      </c>
      <c r="CL32" s="14">
        <v>22.82</v>
      </c>
      <c r="CM32" s="14">
        <v>841.62</v>
      </c>
      <c r="CN32" s="14">
        <v>27.28</v>
      </c>
      <c r="CO32" s="14">
        <v>1457.44</v>
      </c>
      <c r="CP32" s="14">
        <v>32.18</v>
      </c>
      <c r="CQ32" s="14">
        <v>1929.66</v>
      </c>
      <c r="CR32" s="14">
        <v>41.53</v>
      </c>
      <c r="CS32" s="14">
        <v>2882.05</v>
      </c>
      <c r="CT32" s="14">
        <v>50.78</v>
      </c>
      <c r="CU32" s="14">
        <v>4313.54</v>
      </c>
      <c r="CV32" s="14">
        <v>66.31</v>
      </c>
      <c r="CW32" s="14">
        <v>8355.75</v>
      </c>
      <c r="CX32" s="14">
        <v>80.63</v>
      </c>
      <c r="CY32" s="14">
        <v>11537.65</v>
      </c>
      <c r="CZ32" s="14">
        <v>85.85</v>
      </c>
      <c r="DA32" s="14">
        <v>12701.53</v>
      </c>
      <c r="DB32" s="14">
        <v>127.38</v>
      </c>
      <c r="DC32" s="14">
        <v>30399.599999999999</v>
      </c>
      <c r="DD32" s="14">
        <v>153.44999999999999</v>
      </c>
      <c r="DE32" s="14">
        <v>38768.730000000003</v>
      </c>
      <c r="DF32" s="14">
        <v>222.95</v>
      </c>
      <c r="DG32" s="14">
        <v>93698.75</v>
      </c>
      <c r="DH32" s="14">
        <v>323.58999999999997</v>
      </c>
      <c r="DI32" s="14">
        <v>200924.01</v>
      </c>
      <c r="DJ32" s="14">
        <v>496.1</v>
      </c>
      <c r="DK32" s="14">
        <v>560062.98</v>
      </c>
      <c r="DL32" s="14">
        <v>759.96</v>
      </c>
      <c r="DM32" s="14">
        <v>1040242.02</v>
      </c>
      <c r="DN32" s="14">
        <v>2464.25</v>
      </c>
      <c r="DO32" s="14">
        <v>12310571.390000001</v>
      </c>
      <c r="DP32" s="2">
        <f>DO32-DN32*DN32</f>
        <v>6238043.3275000006</v>
      </c>
      <c r="DQ32" s="5">
        <f>DN32-2.68*SQRT(DP32)/SQRT(FW32)</f>
        <v>1794.8911844501035</v>
      </c>
      <c r="DR32" s="5">
        <f>DN32+2.68*SQRT(DP32)/SQRT(FW32)</f>
        <v>3133.6088155498965</v>
      </c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4">
        <v>0.83308660000000001</v>
      </c>
      <c r="EI32" s="14">
        <v>0.90036154000000002</v>
      </c>
      <c r="EJ32" s="14">
        <v>0.92137380000000002</v>
      </c>
      <c r="EK32" s="14">
        <v>0.92352796999999998</v>
      </c>
      <c r="EL32" s="14">
        <v>0.92692306999999996</v>
      </c>
      <c r="EM32" s="14">
        <v>0.93220247000000001</v>
      </c>
      <c r="EN32" s="14">
        <v>0.93717337000000001</v>
      </c>
      <c r="EO32" s="14">
        <v>0.94125477999999996</v>
      </c>
      <c r="EP32" s="14">
        <v>0.94532258999999996</v>
      </c>
      <c r="EQ32" s="14">
        <v>0.94723621000000002</v>
      </c>
      <c r="ER32" s="14">
        <v>0.95203291999999995</v>
      </c>
      <c r="ES32" s="14">
        <v>0.95592005000000002</v>
      </c>
      <c r="ET32" s="14">
        <v>0.95880460000000001</v>
      </c>
      <c r="EU32" s="14">
        <v>0.96238674999999996</v>
      </c>
      <c r="EV32" s="14">
        <v>0.96514456000000004</v>
      </c>
      <c r="EW32" s="14">
        <v>0.96833132</v>
      </c>
      <c r="EX32" s="14">
        <v>0.97178520000000002</v>
      </c>
      <c r="EY32" s="11"/>
      <c r="EZ32" s="11"/>
      <c r="FA32" s="11"/>
      <c r="FB32" s="11"/>
      <c r="FC32" s="11"/>
      <c r="FD32" s="11"/>
      <c r="FE32" s="11"/>
      <c r="FF32" s="11"/>
      <c r="FG32" s="14">
        <v>100</v>
      </c>
      <c r="FH32" s="14">
        <v>100</v>
      </c>
      <c r="FI32" s="14">
        <v>100</v>
      </c>
      <c r="FJ32" s="14">
        <v>100</v>
      </c>
      <c r="FK32" s="14">
        <v>100</v>
      </c>
      <c r="FL32" s="14">
        <v>100</v>
      </c>
      <c r="FM32" s="14">
        <v>100</v>
      </c>
      <c r="FN32" s="14">
        <v>100</v>
      </c>
      <c r="FO32" s="14">
        <v>100</v>
      </c>
      <c r="FP32" s="14">
        <v>100</v>
      </c>
      <c r="FQ32" s="14">
        <v>100</v>
      </c>
      <c r="FR32" s="14">
        <v>100</v>
      </c>
      <c r="FS32" s="14">
        <v>100</v>
      </c>
      <c r="FT32" s="14">
        <v>100</v>
      </c>
      <c r="FU32" s="14">
        <v>100</v>
      </c>
      <c r="FV32" s="14">
        <v>100</v>
      </c>
      <c r="FW32" s="14">
        <v>100</v>
      </c>
      <c r="FX32" s="11"/>
      <c r="FY32" s="11"/>
      <c r="FZ32" s="11"/>
      <c r="GA32" s="11"/>
      <c r="GB32" s="11"/>
      <c r="GC32" s="11"/>
      <c r="GD32" s="11"/>
      <c r="GE32" s="11"/>
      <c r="GF32" s="14">
        <v>13445.97</v>
      </c>
      <c r="GG32" s="14">
        <v>5756.2</v>
      </c>
      <c r="GH32" s="14">
        <v>3634</v>
      </c>
      <c r="GI32" s="14">
        <v>3239.27</v>
      </c>
      <c r="GJ32" s="14">
        <v>2866.49</v>
      </c>
      <c r="GK32" s="14">
        <v>2497.08</v>
      </c>
      <c r="GL32" s="14">
        <v>2139.27</v>
      </c>
      <c r="GM32" s="14">
        <v>1803.07</v>
      </c>
      <c r="GN32" s="14">
        <v>1505.64</v>
      </c>
      <c r="GO32" s="14">
        <v>1223.74</v>
      </c>
      <c r="GP32" s="14">
        <v>965.44</v>
      </c>
      <c r="GQ32" s="14">
        <v>723.73</v>
      </c>
      <c r="GR32" s="14">
        <v>519.16</v>
      </c>
      <c r="GS32" s="14">
        <v>358.01</v>
      </c>
      <c r="GT32" s="14">
        <v>221.8</v>
      </c>
      <c r="GU32" s="14">
        <v>113.03</v>
      </c>
      <c r="GV32" s="14">
        <v>30.22</v>
      </c>
      <c r="GW32" s="11"/>
      <c r="GX32" s="11"/>
      <c r="GY32" s="11"/>
      <c r="GZ32" s="11"/>
      <c r="HA32" s="11"/>
      <c r="HB32" s="11"/>
      <c r="HC32" s="11"/>
      <c r="HD32" s="11"/>
      <c r="HE32" s="14">
        <v>0</v>
      </c>
      <c r="HF32" s="14">
        <v>0</v>
      </c>
      <c r="HG32" s="14">
        <v>0</v>
      </c>
      <c r="HH32" s="14">
        <v>0</v>
      </c>
      <c r="HI32" s="14">
        <v>0</v>
      </c>
      <c r="HJ32" s="11"/>
      <c r="HK32" s="14">
        <v>13.77361795</v>
      </c>
      <c r="HL32" s="14">
        <v>189.71674419999999</v>
      </c>
      <c r="HM32" s="11"/>
      <c r="HN32" s="17">
        <v>1.8518518518518518E-5</v>
      </c>
      <c r="HO32" s="17">
        <v>1.6203703703703704E-5</v>
      </c>
      <c r="HP32" s="17">
        <v>1.6203703703703704E-5</v>
      </c>
      <c r="HQ32" s="17">
        <v>1.6203703703703704E-5</v>
      </c>
      <c r="HR32" s="17">
        <v>1.6203703703703704E-5</v>
      </c>
      <c r="HS32" s="17">
        <v>1.5046296296296298E-5</v>
      </c>
      <c r="HT32" s="17">
        <v>1.6203703703703704E-5</v>
      </c>
      <c r="HU32" s="17">
        <v>1.5046296296296298E-5</v>
      </c>
      <c r="HV32" s="17">
        <v>1.5046296296296298E-5</v>
      </c>
      <c r="HW32" s="11"/>
    </row>
    <row r="33" spans="1:231" ht="15.75" thickBot="1">
      <c r="A33" s="14">
        <v>0.1</v>
      </c>
      <c r="B33" s="14">
        <v>20566.8</v>
      </c>
      <c r="C33" s="14">
        <v>423123745.80000001</v>
      </c>
      <c r="D33" s="2">
        <f t="shared" si="17"/>
        <v>130483.56000006199</v>
      </c>
      <c r="E33" s="2">
        <f t="shared" si="18"/>
        <v>0.10283399999999999</v>
      </c>
      <c r="F33" s="2">
        <f t="shared" si="19"/>
        <v>20469.991677974234</v>
      </c>
      <c r="G33" s="2">
        <f t="shared" si="20"/>
        <v>20663.608322025764</v>
      </c>
      <c r="H33" s="2">
        <f t="shared" si="21"/>
        <v>0.10234995838987117</v>
      </c>
      <c r="I33" s="2">
        <f t="shared" si="22"/>
        <v>0.10331804161012882</v>
      </c>
      <c r="J33" s="11"/>
      <c r="K33" s="14">
        <v>10000</v>
      </c>
      <c r="L33" s="14">
        <v>100000000</v>
      </c>
      <c r="M33" s="11"/>
      <c r="N33" s="14">
        <v>0</v>
      </c>
      <c r="O33" s="14">
        <v>0</v>
      </c>
      <c r="P33" s="14">
        <v>856.58</v>
      </c>
      <c r="Q33" s="14">
        <v>759426.12</v>
      </c>
      <c r="R33" s="2">
        <f t="shared" ref="R33:R50" si="26">Q33-P33*P33</f>
        <v>25696.823599999887</v>
      </c>
      <c r="S33" s="2">
        <f t="shared" ref="S33:S50" si="27">P33/K33</f>
        <v>8.5657999999999998E-2</v>
      </c>
      <c r="T33" s="2">
        <f t="shared" ref="T33:T50" si="28">P33-2.68*SQRT(R33)/SQRT(100)</f>
        <v>813.6189867642023</v>
      </c>
      <c r="U33" s="2">
        <f t="shared" ref="U33:U50" si="29">P33+2.68*SQRT(R33)/SQRT(100)</f>
        <v>899.54101323579778</v>
      </c>
      <c r="V33" s="2">
        <f t="shared" ref="V33:V50" si="30">X33/K33</f>
        <v>0.40907700000000002</v>
      </c>
      <c r="W33" s="2">
        <f t="shared" ref="W33:W50" si="31">1-Y33/(K33*20)</f>
        <v>0.10293399999999997</v>
      </c>
      <c r="X33" s="10">
        <v>4090.77</v>
      </c>
      <c r="Y33" s="10">
        <v>179413.2</v>
      </c>
      <c r="Z33" s="10">
        <v>9755.18</v>
      </c>
      <c r="AA33" s="10">
        <v>96161943.700000003</v>
      </c>
      <c r="AB33" s="11"/>
      <c r="AC33" s="11"/>
      <c r="AD33" s="11"/>
      <c r="AE33" s="11"/>
      <c r="AF33" s="10">
        <v>45.299838350000002</v>
      </c>
      <c r="AG33" s="16">
        <v>1.6087962962962963E-4</v>
      </c>
      <c r="AH33" s="10">
        <v>1</v>
      </c>
      <c r="AI33" s="10">
        <v>1</v>
      </c>
      <c r="AJ33" s="10">
        <v>1.1499999999999999</v>
      </c>
      <c r="AK33" s="10">
        <v>1.49</v>
      </c>
      <c r="AL33" s="10">
        <v>1.81</v>
      </c>
      <c r="AM33" s="10">
        <v>4.75</v>
      </c>
      <c r="AN33" s="10">
        <v>1.95</v>
      </c>
      <c r="AO33" s="10">
        <v>5.37</v>
      </c>
      <c r="AP33" s="10">
        <v>2.19</v>
      </c>
      <c r="AQ33" s="10">
        <v>6.89</v>
      </c>
      <c r="AR33" s="10">
        <v>2.5299999999999998</v>
      </c>
      <c r="AS33" s="10">
        <v>9.89</v>
      </c>
      <c r="AT33" s="10">
        <v>2.75</v>
      </c>
      <c r="AU33" s="10">
        <v>11.77</v>
      </c>
      <c r="AV33" s="10">
        <v>3.16</v>
      </c>
      <c r="AW33" s="10">
        <v>15.62</v>
      </c>
      <c r="AX33" s="10">
        <v>3.55</v>
      </c>
      <c r="AY33" s="10">
        <v>20.329999999999998</v>
      </c>
      <c r="AZ33" s="10">
        <v>4.74</v>
      </c>
      <c r="BA33" s="10">
        <v>60.46</v>
      </c>
      <c r="BB33" s="10">
        <v>6.12</v>
      </c>
      <c r="BC33" s="10">
        <v>85.94</v>
      </c>
      <c r="BD33" s="10">
        <v>7.84</v>
      </c>
      <c r="BE33" s="10">
        <v>129.36000000000001</v>
      </c>
      <c r="BF33" s="10">
        <v>10.74</v>
      </c>
      <c r="BG33" s="10">
        <v>229.82</v>
      </c>
      <c r="BH33" s="10">
        <v>16.059999999999999</v>
      </c>
      <c r="BI33" s="10">
        <v>484.7</v>
      </c>
      <c r="BJ33" s="10">
        <v>21.57</v>
      </c>
      <c r="BK33" s="10">
        <v>759.47</v>
      </c>
      <c r="BL33" s="10">
        <v>44.31</v>
      </c>
      <c r="BM33" s="14">
        <v>4607.1899999999996</v>
      </c>
      <c r="BN33" s="14">
        <v>166.67</v>
      </c>
      <c r="BO33" s="14">
        <v>136764.87</v>
      </c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4">
        <v>2.93</v>
      </c>
      <c r="CI33" s="14">
        <v>13.17</v>
      </c>
      <c r="CJ33" s="14">
        <v>10.8</v>
      </c>
      <c r="CK33" s="14">
        <v>214.28</v>
      </c>
      <c r="CL33" s="14">
        <v>24.79</v>
      </c>
      <c r="CM33" s="14">
        <v>1207.6300000000001</v>
      </c>
      <c r="CN33" s="14">
        <v>27.38</v>
      </c>
      <c r="CO33" s="14">
        <v>1374.84</v>
      </c>
      <c r="CP33" s="14">
        <v>32.119999999999997</v>
      </c>
      <c r="CQ33" s="14">
        <v>1839.76</v>
      </c>
      <c r="CR33" s="14">
        <v>39.1</v>
      </c>
      <c r="CS33" s="14">
        <v>2934.04</v>
      </c>
      <c r="CT33" s="14">
        <v>43.6</v>
      </c>
      <c r="CU33" s="14">
        <v>3596.14</v>
      </c>
      <c r="CV33" s="14">
        <v>52.06</v>
      </c>
      <c r="CW33" s="14">
        <v>5026.82</v>
      </c>
      <c r="CX33" s="14">
        <v>60.16</v>
      </c>
      <c r="CY33" s="14">
        <v>6778.22</v>
      </c>
      <c r="CZ33" s="14">
        <v>84.03</v>
      </c>
      <c r="DA33" s="14">
        <v>22097.33</v>
      </c>
      <c r="DB33" s="14">
        <v>111.66</v>
      </c>
      <c r="DC33" s="14">
        <v>31658.44</v>
      </c>
      <c r="DD33" s="14">
        <v>145.87</v>
      </c>
      <c r="DE33" s="14">
        <v>48269.99</v>
      </c>
      <c r="DF33" s="14">
        <v>204.62</v>
      </c>
      <c r="DG33" s="14">
        <v>87246</v>
      </c>
      <c r="DH33" s="14">
        <v>311.14</v>
      </c>
      <c r="DI33" s="14">
        <v>186548.48000000001</v>
      </c>
      <c r="DJ33" s="14">
        <v>420.97</v>
      </c>
      <c r="DK33" s="14">
        <v>293392.15000000002</v>
      </c>
      <c r="DL33" s="14">
        <v>849.35</v>
      </c>
      <c r="DM33" s="14">
        <v>1575317.79</v>
      </c>
      <c r="DN33" s="14">
        <v>2345.81</v>
      </c>
      <c r="DO33" s="14">
        <v>12458121.210000001</v>
      </c>
      <c r="DP33" s="2">
        <f t="shared" ref="DP33:DP50" si="32">DO33-DN33*DN33</f>
        <v>6955296.6539000012</v>
      </c>
      <c r="DQ33" s="5">
        <f t="shared" ref="DQ33:DQ50" si="33">DN33-2.68*SQRT(DP33)/SQRT(FW33)</f>
        <v>1639.016376040563</v>
      </c>
      <c r="DR33" s="5">
        <f t="shared" ref="DR33:DR50" si="34">DN33+2.68*SQRT(DP33)/SQRT(FW33)</f>
        <v>3052.6036239594368</v>
      </c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4">
        <v>0.83985533999999995</v>
      </c>
      <c r="EI33" s="14">
        <v>0.90835067999999997</v>
      </c>
      <c r="EJ33" s="14">
        <v>0.925987</v>
      </c>
      <c r="EK33" s="14">
        <v>0.92832190999999997</v>
      </c>
      <c r="EL33" s="14">
        <v>0.93347678000000001</v>
      </c>
      <c r="EM33" s="14">
        <v>0.93670343</v>
      </c>
      <c r="EN33" s="14">
        <v>0.93888802999999998</v>
      </c>
      <c r="EO33" s="14">
        <v>0.94210587000000001</v>
      </c>
      <c r="EP33" s="14">
        <v>0.94486150999999996</v>
      </c>
      <c r="EQ33" s="14">
        <v>0.94718398999999998</v>
      </c>
      <c r="ER33" s="14">
        <v>0.95137793000000004</v>
      </c>
      <c r="ES33" s="14">
        <v>0.95462544000000005</v>
      </c>
      <c r="ET33" s="14">
        <v>0.95873357999999997</v>
      </c>
      <c r="EU33" s="14">
        <v>0.96182297000000005</v>
      </c>
      <c r="EV33" s="14">
        <v>0.96513947</v>
      </c>
      <c r="EW33" s="14">
        <v>0.96832008999999997</v>
      </c>
      <c r="EX33" s="14">
        <v>0.97178759000000003</v>
      </c>
      <c r="EY33" s="11"/>
      <c r="EZ33" s="11"/>
      <c r="FA33" s="11"/>
      <c r="FB33" s="11"/>
      <c r="FC33" s="11"/>
      <c r="FD33" s="11"/>
      <c r="FE33" s="11"/>
      <c r="FF33" s="11"/>
      <c r="FG33" s="14">
        <v>100</v>
      </c>
      <c r="FH33" s="14">
        <v>100</v>
      </c>
      <c r="FI33" s="14">
        <v>100</v>
      </c>
      <c r="FJ33" s="14">
        <v>100</v>
      </c>
      <c r="FK33" s="14">
        <v>100</v>
      </c>
      <c r="FL33" s="14">
        <v>100</v>
      </c>
      <c r="FM33" s="14">
        <v>100</v>
      </c>
      <c r="FN33" s="14">
        <v>100</v>
      </c>
      <c r="FO33" s="14">
        <v>100</v>
      </c>
      <c r="FP33" s="14">
        <v>100</v>
      </c>
      <c r="FQ33" s="14">
        <v>100</v>
      </c>
      <c r="FR33" s="14">
        <v>100</v>
      </c>
      <c r="FS33" s="14">
        <v>100</v>
      </c>
      <c r="FT33" s="14">
        <v>100</v>
      </c>
      <c r="FU33" s="14">
        <v>100</v>
      </c>
      <c r="FV33" s="14">
        <v>100</v>
      </c>
      <c r="FW33" s="14">
        <v>100</v>
      </c>
      <c r="FX33" s="11"/>
      <c r="FY33" s="11"/>
      <c r="FZ33" s="11"/>
      <c r="GA33" s="11"/>
      <c r="GB33" s="11"/>
      <c r="GC33" s="11"/>
      <c r="GD33" s="11"/>
      <c r="GE33" s="11"/>
      <c r="GF33" s="14">
        <v>27324.54</v>
      </c>
      <c r="GG33" s="14">
        <v>11920.77</v>
      </c>
      <c r="GH33" s="14">
        <v>7559.24</v>
      </c>
      <c r="GI33" s="14">
        <v>6740.48</v>
      </c>
      <c r="GJ33" s="14">
        <v>5964.17</v>
      </c>
      <c r="GK33" s="14">
        <v>5195.22</v>
      </c>
      <c r="GL33" s="14">
        <v>4453.87</v>
      </c>
      <c r="GM33" s="14">
        <v>3751.01</v>
      </c>
      <c r="GN33" s="14">
        <v>3130.48</v>
      </c>
      <c r="GO33" s="14">
        <v>2547.59</v>
      </c>
      <c r="GP33" s="14">
        <v>2007.23</v>
      </c>
      <c r="GQ33" s="14">
        <v>1508.33</v>
      </c>
      <c r="GR33" s="14">
        <v>1082.9000000000001</v>
      </c>
      <c r="GS33" s="14">
        <v>747.89</v>
      </c>
      <c r="GT33" s="14">
        <v>464.96</v>
      </c>
      <c r="GU33" s="14">
        <v>234.61</v>
      </c>
      <c r="GV33" s="14">
        <v>63.31</v>
      </c>
      <c r="GW33" s="11"/>
      <c r="GX33" s="11"/>
      <c r="GY33" s="11"/>
      <c r="GZ33" s="11"/>
      <c r="HA33" s="11"/>
      <c r="HB33" s="11"/>
      <c r="HC33" s="11"/>
      <c r="HD33" s="11"/>
      <c r="HE33" s="14">
        <v>0</v>
      </c>
      <c r="HF33" s="14">
        <v>0</v>
      </c>
      <c r="HG33" s="14">
        <v>0</v>
      </c>
      <c r="HH33" s="14">
        <v>0</v>
      </c>
      <c r="HI33" s="14">
        <v>0</v>
      </c>
      <c r="HJ33" s="11"/>
      <c r="HK33" s="14">
        <v>13.790645100000001</v>
      </c>
      <c r="HL33" s="14">
        <v>190.18456520000001</v>
      </c>
      <c r="HM33" s="11"/>
      <c r="HN33" s="17">
        <v>1.8518518518518518E-5</v>
      </c>
      <c r="HO33" s="17">
        <v>1.6203703703703704E-5</v>
      </c>
      <c r="HP33" s="17">
        <v>1.6203703703703704E-5</v>
      </c>
      <c r="HQ33" s="17">
        <v>1.6203703703703704E-5</v>
      </c>
      <c r="HR33" s="17">
        <v>1.6203703703703704E-5</v>
      </c>
      <c r="HS33" s="17">
        <v>1.5046296296296298E-5</v>
      </c>
      <c r="HT33" s="17">
        <v>1.6203703703703704E-5</v>
      </c>
      <c r="HU33" s="17">
        <v>1.6203703703703704E-5</v>
      </c>
      <c r="HV33" s="17">
        <v>1.5046296296296298E-5</v>
      </c>
      <c r="HW33" s="11"/>
    </row>
    <row r="34" spans="1:231" ht="15.75" thickBot="1">
      <c r="A34" s="14">
        <v>0.15</v>
      </c>
      <c r="B34" s="14">
        <v>21014.53</v>
      </c>
      <c r="C34" s="14">
        <v>441773793.80000001</v>
      </c>
      <c r="D34" s="2">
        <f t="shared" si="17"/>
        <v>163322.67910003662</v>
      </c>
      <c r="E34" s="2">
        <f t="shared" si="18"/>
        <v>0.10507264999999999</v>
      </c>
      <c r="F34" s="2">
        <f t="shared" si="19"/>
        <v>20906.222622117966</v>
      </c>
      <c r="G34" s="2">
        <f t="shared" si="20"/>
        <v>21122.837377882031</v>
      </c>
      <c r="H34" s="2">
        <f t="shared" si="21"/>
        <v>0.10453111311058984</v>
      </c>
      <c r="I34" s="2">
        <f t="shared" si="22"/>
        <v>0.10561418688941016</v>
      </c>
      <c r="J34" s="11"/>
      <c r="K34" s="14">
        <v>10000</v>
      </c>
      <c r="L34" s="14">
        <v>100000000</v>
      </c>
      <c r="M34" s="11"/>
      <c r="N34" s="14">
        <v>0</v>
      </c>
      <c r="O34" s="14">
        <v>0</v>
      </c>
      <c r="P34" s="14">
        <v>873.22</v>
      </c>
      <c r="Q34" s="14">
        <v>787752.48</v>
      </c>
      <c r="R34" s="2">
        <f t="shared" si="26"/>
        <v>25239.311599999899</v>
      </c>
      <c r="S34" s="2">
        <f t="shared" si="27"/>
        <v>8.7321999999999997E-2</v>
      </c>
      <c r="T34" s="2">
        <f t="shared" si="28"/>
        <v>830.64314811592578</v>
      </c>
      <c r="U34" s="2">
        <f t="shared" si="29"/>
        <v>915.79685188407427</v>
      </c>
      <c r="V34" s="2">
        <f t="shared" si="30"/>
        <v>0.40136100000000002</v>
      </c>
      <c r="W34" s="2">
        <f t="shared" si="31"/>
        <v>0.10517264999999998</v>
      </c>
      <c r="X34" s="10">
        <v>4013.61</v>
      </c>
      <c r="Y34" s="10">
        <v>178965.47</v>
      </c>
      <c r="Z34" s="10">
        <v>9994.31</v>
      </c>
      <c r="AA34" s="10">
        <v>100856625.40000001</v>
      </c>
      <c r="AB34" s="11"/>
      <c r="AC34" s="11"/>
      <c r="AD34" s="11"/>
      <c r="AE34" s="11"/>
      <c r="AF34" s="10">
        <v>45.194733300000003</v>
      </c>
      <c r="AG34" s="16">
        <v>1.585648148148148E-4</v>
      </c>
      <c r="AH34" s="10">
        <v>1</v>
      </c>
      <c r="AI34" s="10">
        <v>1</v>
      </c>
      <c r="AJ34" s="10">
        <v>1.29</v>
      </c>
      <c r="AK34" s="10">
        <v>1.97</v>
      </c>
      <c r="AL34" s="10">
        <v>1.78</v>
      </c>
      <c r="AM34" s="10">
        <v>4.68</v>
      </c>
      <c r="AN34" s="10">
        <v>1.9</v>
      </c>
      <c r="AO34" s="10">
        <v>5.3</v>
      </c>
      <c r="AP34" s="10">
        <v>2.12</v>
      </c>
      <c r="AQ34" s="10">
        <v>7</v>
      </c>
      <c r="AR34" s="10">
        <v>2.31</v>
      </c>
      <c r="AS34" s="10">
        <v>8.15</v>
      </c>
      <c r="AT34" s="10">
        <v>2.64</v>
      </c>
      <c r="AU34" s="10">
        <v>11.56</v>
      </c>
      <c r="AV34" s="10">
        <v>3.06</v>
      </c>
      <c r="AW34" s="10">
        <v>14.7</v>
      </c>
      <c r="AX34" s="10">
        <v>3.62</v>
      </c>
      <c r="AY34" s="10">
        <v>22.96</v>
      </c>
      <c r="AZ34" s="10">
        <v>4.54</v>
      </c>
      <c r="BA34" s="10">
        <v>38.479999999999997</v>
      </c>
      <c r="BB34" s="10">
        <v>5.77</v>
      </c>
      <c r="BC34" s="10">
        <v>66.989999999999995</v>
      </c>
      <c r="BD34" s="10">
        <v>7.57</v>
      </c>
      <c r="BE34" s="10">
        <v>100.83</v>
      </c>
      <c r="BF34" s="10">
        <v>9.5399999999999991</v>
      </c>
      <c r="BG34" s="10">
        <v>157.34</v>
      </c>
      <c r="BH34" s="10">
        <v>14.98</v>
      </c>
      <c r="BI34" s="10">
        <v>506.34</v>
      </c>
      <c r="BJ34" s="10">
        <v>24.22</v>
      </c>
      <c r="BK34" s="10">
        <v>1049.82</v>
      </c>
      <c r="BL34" s="10">
        <v>40.58</v>
      </c>
      <c r="BM34" s="14">
        <v>2738.54</v>
      </c>
      <c r="BN34" s="14">
        <v>170.4</v>
      </c>
      <c r="BO34" s="14">
        <v>94992.34</v>
      </c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4">
        <v>3.08</v>
      </c>
      <c r="CI34" s="14">
        <v>16.54</v>
      </c>
      <c r="CJ34" s="14">
        <v>13.4</v>
      </c>
      <c r="CK34" s="14">
        <v>353.28</v>
      </c>
      <c r="CL34" s="14">
        <v>24.03</v>
      </c>
      <c r="CM34" s="14">
        <v>1240.8699999999999</v>
      </c>
      <c r="CN34" s="14">
        <v>26.29</v>
      </c>
      <c r="CO34" s="14">
        <v>1444.11</v>
      </c>
      <c r="CP34" s="14">
        <v>31.32</v>
      </c>
      <c r="CQ34" s="14">
        <v>2110.96</v>
      </c>
      <c r="CR34" s="14">
        <v>35.08</v>
      </c>
      <c r="CS34" s="14">
        <v>2507.3000000000002</v>
      </c>
      <c r="CT34" s="14">
        <v>41.73</v>
      </c>
      <c r="CU34" s="14">
        <v>3719.05</v>
      </c>
      <c r="CV34" s="14">
        <v>50.14</v>
      </c>
      <c r="CW34" s="14">
        <v>4826.3</v>
      </c>
      <c r="CX34" s="14">
        <v>60.52</v>
      </c>
      <c r="CY34" s="14">
        <v>7686.34</v>
      </c>
      <c r="CZ34" s="14">
        <v>79.34</v>
      </c>
      <c r="DA34" s="14">
        <v>13608.78</v>
      </c>
      <c r="DB34" s="14">
        <v>104.98</v>
      </c>
      <c r="DC34" s="14">
        <v>24760.32</v>
      </c>
      <c r="DD34" s="14">
        <v>141.27000000000001</v>
      </c>
      <c r="DE34" s="14">
        <v>37567.410000000003</v>
      </c>
      <c r="DF34" s="14">
        <v>181.28</v>
      </c>
      <c r="DG34" s="14">
        <v>59426.62</v>
      </c>
      <c r="DH34" s="14">
        <v>289.20999999999998</v>
      </c>
      <c r="DI34" s="14">
        <v>193838.15</v>
      </c>
      <c r="DJ34" s="14">
        <v>473.34</v>
      </c>
      <c r="DK34" s="14">
        <v>405876.26</v>
      </c>
      <c r="DL34" s="14">
        <v>793.6</v>
      </c>
      <c r="DM34" s="14">
        <v>1037648.28</v>
      </c>
      <c r="DN34" s="14">
        <v>2620.02</v>
      </c>
      <c r="DO34" s="14">
        <v>13659760.68</v>
      </c>
      <c r="DP34" s="2">
        <f t="shared" si="32"/>
        <v>6795255.8795999996</v>
      </c>
      <c r="DQ34" s="5">
        <f t="shared" si="33"/>
        <v>1921.4053291718028</v>
      </c>
      <c r="DR34" s="5">
        <f t="shared" si="34"/>
        <v>3318.6346708281972</v>
      </c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4">
        <v>0.84154004999999998</v>
      </c>
      <c r="EI34" s="14">
        <v>0.91256068000000001</v>
      </c>
      <c r="EJ34" s="14">
        <v>0.92724077000000005</v>
      </c>
      <c r="EK34" s="14">
        <v>0.92953098000000001</v>
      </c>
      <c r="EL34" s="14">
        <v>0.93329757999999996</v>
      </c>
      <c r="EM34" s="14">
        <v>0.93592008000000004</v>
      </c>
      <c r="EN34" s="14">
        <v>0.93788609000000001</v>
      </c>
      <c r="EO34" s="14">
        <v>0.94187184000000002</v>
      </c>
      <c r="EP34" s="14">
        <v>0.94464442999999998</v>
      </c>
      <c r="EQ34" s="14">
        <v>0.94894160000000005</v>
      </c>
      <c r="ER34" s="14">
        <v>0.95166024000000005</v>
      </c>
      <c r="ES34" s="14">
        <v>0.95482765999999997</v>
      </c>
      <c r="ET34" s="14">
        <v>0.95884248999999999</v>
      </c>
      <c r="EU34" s="14">
        <v>0.96156810999999998</v>
      </c>
      <c r="EV34" s="14">
        <v>0.96557099999999996</v>
      </c>
      <c r="EW34" s="14">
        <v>0.96859415999999998</v>
      </c>
      <c r="EX34" s="14">
        <v>0.97181576000000003</v>
      </c>
      <c r="EY34" s="11"/>
      <c r="EZ34" s="11"/>
      <c r="FA34" s="11"/>
      <c r="FB34" s="11"/>
      <c r="FC34" s="11"/>
      <c r="FD34" s="11"/>
      <c r="FE34" s="11"/>
      <c r="FF34" s="11"/>
      <c r="FG34" s="14">
        <v>100</v>
      </c>
      <c r="FH34" s="14">
        <v>100</v>
      </c>
      <c r="FI34" s="14">
        <v>100</v>
      </c>
      <c r="FJ34" s="14">
        <v>100</v>
      </c>
      <c r="FK34" s="14">
        <v>100</v>
      </c>
      <c r="FL34" s="14">
        <v>100</v>
      </c>
      <c r="FM34" s="14">
        <v>100</v>
      </c>
      <c r="FN34" s="14">
        <v>100</v>
      </c>
      <c r="FO34" s="14">
        <v>100</v>
      </c>
      <c r="FP34" s="14">
        <v>100</v>
      </c>
      <c r="FQ34" s="14">
        <v>100</v>
      </c>
      <c r="FR34" s="14">
        <v>100</v>
      </c>
      <c r="FS34" s="14">
        <v>100</v>
      </c>
      <c r="FT34" s="14">
        <v>100</v>
      </c>
      <c r="FU34" s="14">
        <v>100</v>
      </c>
      <c r="FV34" s="14">
        <v>100</v>
      </c>
      <c r="FW34" s="14">
        <v>100</v>
      </c>
      <c r="FX34" s="11"/>
      <c r="FY34" s="11"/>
      <c r="FZ34" s="11"/>
      <c r="GA34" s="11"/>
      <c r="GB34" s="11"/>
      <c r="GC34" s="11"/>
      <c r="GD34" s="11"/>
      <c r="GE34" s="11"/>
      <c r="GF34" s="14">
        <v>41617.35</v>
      </c>
      <c r="GG34" s="14">
        <v>18431.8</v>
      </c>
      <c r="GH34" s="14">
        <v>11733.06</v>
      </c>
      <c r="GI34" s="14">
        <v>10472.02</v>
      </c>
      <c r="GJ34" s="14">
        <v>9274.5</v>
      </c>
      <c r="GK34" s="14">
        <v>8090.84</v>
      </c>
      <c r="GL34" s="14">
        <v>6947.96</v>
      </c>
      <c r="GM34" s="14">
        <v>5867.09</v>
      </c>
      <c r="GN34" s="14">
        <v>4904.1899999999996</v>
      </c>
      <c r="GO34" s="14">
        <v>4002.38</v>
      </c>
      <c r="GP34" s="14">
        <v>3160.34</v>
      </c>
      <c r="GQ34" s="14">
        <v>2377.7399999999998</v>
      </c>
      <c r="GR34" s="14">
        <v>1706.93</v>
      </c>
      <c r="GS34" s="14">
        <v>1177.82</v>
      </c>
      <c r="GT34" s="14">
        <v>733.58</v>
      </c>
      <c r="GU34" s="14">
        <v>368.83</v>
      </c>
      <c r="GV34" s="14">
        <v>103.87</v>
      </c>
      <c r="GW34" s="11"/>
      <c r="GX34" s="11"/>
      <c r="GY34" s="11"/>
      <c r="GZ34" s="11"/>
      <c r="HA34" s="11"/>
      <c r="HB34" s="11"/>
      <c r="HC34" s="11"/>
      <c r="HD34" s="11"/>
      <c r="HE34" s="14">
        <v>0</v>
      </c>
      <c r="HF34" s="14">
        <v>0</v>
      </c>
      <c r="HG34" s="14">
        <v>0</v>
      </c>
      <c r="HH34" s="14">
        <v>0</v>
      </c>
      <c r="HI34" s="14">
        <v>0</v>
      </c>
      <c r="HJ34" s="11"/>
      <c r="HK34" s="14">
        <v>13.81689005</v>
      </c>
      <c r="HL34" s="14">
        <v>190.90980579999999</v>
      </c>
      <c r="HM34" s="11"/>
      <c r="HN34" s="17">
        <v>1.8518518518518518E-5</v>
      </c>
      <c r="HO34" s="17">
        <v>1.6203703703703704E-5</v>
      </c>
      <c r="HP34" s="17">
        <v>1.6203703703703704E-5</v>
      </c>
      <c r="HQ34" s="17">
        <v>1.6203703703703704E-5</v>
      </c>
      <c r="HR34" s="17">
        <v>1.6203703703703704E-5</v>
      </c>
      <c r="HS34" s="17">
        <v>1.5046296296296298E-5</v>
      </c>
      <c r="HT34" s="17">
        <v>1.5046296296296298E-5</v>
      </c>
      <c r="HU34" s="17">
        <v>1.5046296296296298E-5</v>
      </c>
      <c r="HV34" s="17">
        <v>1.5046296296296298E-5</v>
      </c>
      <c r="HW34" s="11"/>
    </row>
    <row r="35" spans="1:231" ht="15.75" thickBot="1">
      <c r="A35" s="14">
        <v>0.2</v>
      </c>
      <c r="B35" s="14">
        <v>21500.33</v>
      </c>
      <c r="C35" s="14">
        <v>462426802.30000001</v>
      </c>
      <c r="D35" s="2">
        <f t="shared" si="17"/>
        <v>162612.19109994173</v>
      </c>
      <c r="E35" s="2">
        <f t="shared" si="18"/>
        <v>0.10750165</v>
      </c>
      <c r="F35" s="2">
        <f t="shared" si="19"/>
        <v>21392.258458817494</v>
      </c>
      <c r="G35" s="2">
        <f t="shared" si="20"/>
        <v>21608.401541182509</v>
      </c>
      <c r="H35" s="2">
        <f t="shared" si="21"/>
        <v>0.10696129229408748</v>
      </c>
      <c r="I35" s="2">
        <f t="shared" si="22"/>
        <v>0.10804200770591255</v>
      </c>
      <c r="J35" s="11"/>
      <c r="K35" s="14">
        <v>10000</v>
      </c>
      <c r="L35" s="14">
        <v>100000000</v>
      </c>
      <c r="M35" s="11"/>
      <c r="N35" s="14">
        <v>0</v>
      </c>
      <c r="O35" s="14">
        <v>0</v>
      </c>
      <c r="P35" s="14">
        <v>900.22</v>
      </c>
      <c r="Q35" s="14">
        <v>838079</v>
      </c>
      <c r="R35" s="2">
        <f t="shared" si="26"/>
        <v>27682.951599999913</v>
      </c>
      <c r="S35" s="2">
        <f t="shared" si="27"/>
        <v>9.0022000000000005E-2</v>
      </c>
      <c r="T35" s="2">
        <f t="shared" si="28"/>
        <v>855.6296387577047</v>
      </c>
      <c r="U35" s="2">
        <f t="shared" si="29"/>
        <v>944.81036124229536</v>
      </c>
      <c r="V35" s="2">
        <f t="shared" si="30"/>
        <v>0.39049400000000001</v>
      </c>
      <c r="W35" s="2">
        <f t="shared" si="31"/>
        <v>0.10760164999999988</v>
      </c>
      <c r="X35" s="10">
        <v>3904.94</v>
      </c>
      <c r="Y35" s="10">
        <v>178479.67</v>
      </c>
      <c r="Z35" s="10">
        <v>10263.030000000001</v>
      </c>
      <c r="AA35" s="10">
        <v>106357193.7</v>
      </c>
      <c r="AB35" s="11"/>
      <c r="AC35" s="11"/>
      <c r="AD35" s="11"/>
      <c r="AE35" s="11"/>
      <c r="AF35" s="10">
        <v>45.077135599999998</v>
      </c>
      <c r="AG35" s="16">
        <v>1.5972222222222223E-4</v>
      </c>
      <c r="AH35" s="10">
        <v>1</v>
      </c>
      <c r="AI35" s="10">
        <v>1</v>
      </c>
      <c r="AJ35" s="10">
        <v>1.28</v>
      </c>
      <c r="AK35" s="10">
        <v>2.04</v>
      </c>
      <c r="AL35" s="10">
        <v>1.75</v>
      </c>
      <c r="AM35" s="10">
        <v>4.09</v>
      </c>
      <c r="AN35" s="10">
        <v>1.97</v>
      </c>
      <c r="AO35" s="10">
        <v>5.43</v>
      </c>
      <c r="AP35" s="10">
        <v>2.23</v>
      </c>
      <c r="AQ35" s="10">
        <v>6.89</v>
      </c>
      <c r="AR35" s="10">
        <v>2.38</v>
      </c>
      <c r="AS35" s="10">
        <v>7.98</v>
      </c>
      <c r="AT35" s="10">
        <v>2.74</v>
      </c>
      <c r="AU35" s="10">
        <v>11.42</v>
      </c>
      <c r="AV35" s="10">
        <v>3.18</v>
      </c>
      <c r="AW35" s="10">
        <v>15.84</v>
      </c>
      <c r="AX35" s="10">
        <v>3.81</v>
      </c>
      <c r="AY35" s="10">
        <v>22.49</v>
      </c>
      <c r="AZ35" s="10">
        <v>4.32</v>
      </c>
      <c r="BA35" s="10">
        <v>32.08</v>
      </c>
      <c r="BB35" s="10">
        <v>5.96</v>
      </c>
      <c r="BC35" s="10">
        <v>70.16</v>
      </c>
      <c r="BD35" s="10">
        <v>7.86</v>
      </c>
      <c r="BE35" s="10">
        <v>117.1</v>
      </c>
      <c r="BF35" s="10">
        <v>11.83</v>
      </c>
      <c r="BG35" s="10">
        <v>344.75</v>
      </c>
      <c r="BH35" s="10">
        <v>17.29</v>
      </c>
      <c r="BI35" s="10">
        <v>702.61</v>
      </c>
      <c r="BJ35" s="10">
        <v>28.07</v>
      </c>
      <c r="BK35" s="10">
        <v>1549.43</v>
      </c>
      <c r="BL35" s="10">
        <v>50.77</v>
      </c>
      <c r="BM35" s="14">
        <v>6786.29</v>
      </c>
      <c r="BN35" s="14">
        <v>174.5</v>
      </c>
      <c r="BO35" s="14">
        <v>220887.72</v>
      </c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4">
        <v>2.34</v>
      </c>
      <c r="CI35" s="14">
        <v>8.42</v>
      </c>
      <c r="CJ35" s="14">
        <v>12.93</v>
      </c>
      <c r="CK35" s="14">
        <v>360.71</v>
      </c>
      <c r="CL35" s="14">
        <v>24.31</v>
      </c>
      <c r="CM35" s="14">
        <v>1064.49</v>
      </c>
      <c r="CN35" s="14">
        <v>28.67</v>
      </c>
      <c r="CO35" s="14">
        <v>1469.13</v>
      </c>
      <c r="CP35" s="14">
        <v>34.1</v>
      </c>
      <c r="CQ35" s="14">
        <v>1930.12</v>
      </c>
      <c r="CR35" s="14">
        <v>37.520000000000003</v>
      </c>
      <c r="CS35" s="14">
        <v>2364.14</v>
      </c>
      <c r="CT35" s="14">
        <v>44.82</v>
      </c>
      <c r="CU35" s="14">
        <v>3616.04</v>
      </c>
      <c r="CV35" s="14">
        <v>53.37</v>
      </c>
      <c r="CW35" s="14">
        <v>5101.87</v>
      </c>
      <c r="CX35" s="14">
        <v>65.39</v>
      </c>
      <c r="CY35" s="14">
        <v>7445.17</v>
      </c>
      <c r="CZ35" s="14">
        <v>75.95</v>
      </c>
      <c r="DA35" s="14">
        <v>11059.81</v>
      </c>
      <c r="DB35" s="14">
        <v>108.81</v>
      </c>
      <c r="DC35" s="14">
        <v>25752.57</v>
      </c>
      <c r="DD35" s="14">
        <v>147.66999999999999</v>
      </c>
      <c r="DE35" s="14">
        <v>44297.99</v>
      </c>
      <c r="DF35" s="14">
        <v>226.56</v>
      </c>
      <c r="DG35" s="14">
        <v>132809.38</v>
      </c>
      <c r="DH35" s="14">
        <v>334.66</v>
      </c>
      <c r="DI35" s="14">
        <v>269049.68</v>
      </c>
      <c r="DJ35" s="14">
        <v>547.73</v>
      </c>
      <c r="DK35" s="14">
        <v>591849.77</v>
      </c>
      <c r="DL35" s="14">
        <v>961.48</v>
      </c>
      <c r="DM35" s="14">
        <v>2015826.86</v>
      </c>
      <c r="DN35" s="14">
        <v>2457.65</v>
      </c>
      <c r="DO35" s="14">
        <v>12834239.109999999</v>
      </c>
      <c r="DP35" s="2">
        <f t="shared" si="32"/>
        <v>6794195.5874999985</v>
      </c>
      <c r="DQ35" s="5">
        <f t="shared" si="33"/>
        <v>1759.0898351776707</v>
      </c>
      <c r="DR35" s="5">
        <f t="shared" si="34"/>
        <v>3156.2101648223297</v>
      </c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4">
        <v>0.83342209</v>
      </c>
      <c r="EI35" s="14">
        <v>0.90590298000000002</v>
      </c>
      <c r="EJ35" s="14">
        <v>0.92575845999999995</v>
      </c>
      <c r="EK35" s="14">
        <v>0.92841850000000004</v>
      </c>
      <c r="EL35" s="14">
        <v>0.93258781999999996</v>
      </c>
      <c r="EM35" s="14">
        <v>0.93463419999999997</v>
      </c>
      <c r="EN35" s="14">
        <v>0.93710963999999997</v>
      </c>
      <c r="EO35" s="14">
        <v>0.94114310999999995</v>
      </c>
      <c r="EP35" s="14">
        <v>0.94393844999999998</v>
      </c>
      <c r="EQ35" s="14">
        <v>0.94746191000000002</v>
      </c>
      <c r="ER35" s="14">
        <v>0.95151828999999999</v>
      </c>
      <c r="ES35" s="14">
        <v>0.95487924999999996</v>
      </c>
      <c r="ET35" s="14">
        <v>0.95829523999999999</v>
      </c>
      <c r="EU35" s="14">
        <v>0.96187705999999995</v>
      </c>
      <c r="EV35" s="14">
        <v>0.96536369</v>
      </c>
      <c r="EW35" s="14">
        <v>0.96843506000000001</v>
      </c>
      <c r="EX35" s="14">
        <v>0.97202756999999995</v>
      </c>
      <c r="EY35" s="11"/>
      <c r="EZ35" s="11"/>
      <c r="FA35" s="11"/>
      <c r="FB35" s="11"/>
      <c r="FC35" s="11"/>
      <c r="FD35" s="11"/>
      <c r="FE35" s="11"/>
      <c r="FF35" s="11"/>
      <c r="FG35" s="14">
        <v>100</v>
      </c>
      <c r="FH35" s="14">
        <v>100</v>
      </c>
      <c r="FI35" s="14">
        <v>100</v>
      </c>
      <c r="FJ35" s="14">
        <v>100</v>
      </c>
      <c r="FK35" s="14">
        <v>100</v>
      </c>
      <c r="FL35" s="14">
        <v>100</v>
      </c>
      <c r="FM35" s="14">
        <v>100</v>
      </c>
      <c r="FN35" s="14">
        <v>100</v>
      </c>
      <c r="FO35" s="14">
        <v>100</v>
      </c>
      <c r="FP35" s="14">
        <v>100</v>
      </c>
      <c r="FQ35" s="14">
        <v>100</v>
      </c>
      <c r="FR35" s="14">
        <v>100</v>
      </c>
      <c r="FS35" s="14">
        <v>100</v>
      </c>
      <c r="FT35" s="14">
        <v>100</v>
      </c>
      <c r="FU35" s="14">
        <v>100</v>
      </c>
      <c r="FV35" s="14">
        <v>100</v>
      </c>
      <c r="FW35" s="14">
        <v>100</v>
      </c>
      <c r="FX35" s="11"/>
      <c r="FY35" s="11"/>
      <c r="FZ35" s="11"/>
      <c r="GA35" s="11"/>
      <c r="GB35" s="11"/>
      <c r="GC35" s="11"/>
      <c r="GD35" s="11"/>
      <c r="GE35" s="11"/>
      <c r="GF35" s="14">
        <v>56351.01</v>
      </c>
      <c r="GG35" s="14">
        <v>25181.81</v>
      </c>
      <c r="GH35" s="14">
        <v>16054.76</v>
      </c>
      <c r="GI35" s="14">
        <v>14332.26</v>
      </c>
      <c r="GJ35" s="14">
        <v>12695.78</v>
      </c>
      <c r="GK35" s="14">
        <v>11075.09</v>
      </c>
      <c r="GL35" s="14">
        <v>9513.41</v>
      </c>
      <c r="GM35" s="14">
        <v>8033.93</v>
      </c>
      <c r="GN35" s="14">
        <v>6706.96</v>
      </c>
      <c r="GO35" s="14">
        <v>5466.97</v>
      </c>
      <c r="GP35" s="14">
        <v>4308.8999999999996</v>
      </c>
      <c r="GQ35" s="14">
        <v>3232.07</v>
      </c>
      <c r="GR35" s="14">
        <v>2315.85</v>
      </c>
      <c r="GS35" s="14">
        <v>1597.8</v>
      </c>
      <c r="GT35" s="14">
        <v>996.74</v>
      </c>
      <c r="GU35" s="14">
        <v>502.51</v>
      </c>
      <c r="GV35" s="14">
        <v>142.61000000000001</v>
      </c>
      <c r="GW35" s="11"/>
      <c r="GX35" s="11"/>
      <c r="GY35" s="11"/>
      <c r="GZ35" s="11"/>
      <c r="HA35" s="11"/>
      <c r="HB35" s="11"/>
      <c r="HC35" s="11"/>
      <c r="HD35" s="11"/>
      <c r="HE35" s="14">
        <v>0</v>
      </c>
      <c r="HF35" s="14">
        <v>0</v>
      </c>
      <c r="HG35" s="14">
        <v>0</v>
      </c>
      <c r="HH35" s="14">
        <v>0</v>
      </c>
      <c r="HI35" s="14">
        <v>0</v>
      </c>
      <c r="HJ35" s="11"/>
      <c r="HK35" s="14">
        <v>13.79002071</v>
      </c>
      <c r="HL35" s="14">
        <v>190.1654709</v>
      </c>
      <c r="HM35" s="11"/>
      <c r="HN35" s="17">
        <v>1.8518518518518518E-5</v>
      </c>
      <c r="HO35" s="17">
        <v>1.6203703703703704E-5</v>
      </c>
      <c r="HP35" s="17">
        <v>1.6203703703703704E-5</v>
      </c>
      <c r="HQ35" s="17">
        <v>1.5046296296296298E-5</v>
      </c>
      <c r="HR35" s="17">
        <v>1.5046296296296298E-5</v>
      </c>
      <c r="HS35" s="17">
        <v>1.6203703703703704E-5</v>
      </c>
      <c r="HT35" s="17">
        <v>1.5046296296296298E-5</v>
      </c>
      <c r="HU35" s="17">
        <v>1.6203703703703704E-5</v>
      </c>
      <c r="HV35" s="17">
        <v>1.5046296296296298E-5</v>
      </c>
      <c r="HW35" s="11"/>
    </row>
    <row r="36" spans="1:231" ht="15.75" thickBot="1">
      <c r="A36" s="14">
        <v>0.25</v>
      </c>
      <c r="B36" s="14">
        <v>22006.11</v>
      </c>
      <c r="C36" s="14">
        <v>484476422.89999998</v>
      </c>
      <c r="D36" s="2">
        <f t="shared" si="17"/>
        <v>207545.5678999424</v>
      </c>
      <c r="E36" s="2">
        <f t="shared" si="18"/>
        <v>0.11003055</v>
      </c>
      <c r="F36" s="2">
        <f t="shared" si="19"/>
        <v>21884.016786147447</v>
      </c>
      <c r="G36" s="2">
        <f t="shared" si="20"/>
        <v>22128.203213852554</v>
      </c>
      <c r="H36" s="2">
        <f t="shared" si="21"/>
        <v>0.10942008393073724</v>
      </c>
      <c r="I36" s="2">
        <f t="shared" si="22"/>
        <v>0.11064101606926277</v>
      </c>
      <c r="J36" s="11"/>
      <c r="K36" s="14">
        <v>10000</v>
      </c>
      <c r="L36" s="14">
        <v>100000000</v>
      </c>
      <c r="M36" s="11"/>
      <c r="N36" s="14">
        <v>0</v>
      </c>
      <c r="O36" s="14">
        <v>0</v>
      </c>
      <c r="P36" s="14">
        <v>922.21</v>
      </c>
      <c r="Q36" s="14">
        <v>879081.95</v>
      </c>
      <c r="R36" s="2">
        <f t="shared" si="26"/>
        <v>28610.665899999905</v>
      </c>
      <c r="S36" s="2">
        <f t="shared" si="27"/>
        <v>9.2220999999999997E-2</v>
      </c>
      <c r="T36" s="2">
        <f t="shared" si="28"/>
        <v>876.87863704231268</v>
      </c>
      <c r="U36" s="2">
        <f t="shared" si="29"/>
        <v>967.5413629576874</v>
      </c>
      <c r="V36" s="2">
        <f t="shared" si="30"/>
        <v>0.38397600000000004</v>
      </c>
      <c r="W36" s="2">
        <f t="shared" si="31"/>
        <v>0.11013054999999994</v>
      </c>
      <c r="X36" s="10">
        <v>3839.76</v>
      </c>
      <c r="Y36" s="10">
        <v>177973.89</v>
      </c>
      <c r="Z36" s="10">
        <v>10571.99</v>
      </c>
      <c r="AA36" s="10">
        <v>112905122.3</v>
      </c>
      <c r="AB36" s="11"/>
      <c r="AC36" s="11"/>
      <c r="AD36" s="11"/>
      <c r="AE36" s="11"/>
      <c r="AF36" s="10">
        <v>44.929035749999997</v>
      </c>
      <c r="AG36" s="16">
        <v>1.5972222222222223E-4</v>
      </c>
      <c r="AH36" s="10">
        <v>1</v>
      </c>
      <c r="AI36" s="10">
        <v>1</v>
      </c>
      <c r="AJ36" s="10">
        <v>1.23</v>
      </c>
      <c r="AK36" s="10">
        <v>1.75</v>
      </c>
      <c r="AL36" s="10">
        <v>1.66</v>
      </c>
      <c r="AM36" s="10">
        <v>3.6</v>
      </c>
      <c r="AN36" s="10">
        <v>1.72</v>
      </c>
      <c r="AO36" s="10">
        <v>3.88</v>
      </c>
      <c r="AP36" s="10">
        <v>1.95</v>
      </c>
      <c r="AQ36" s="10">
        <v>5.17</v>
      </c>
      <c r="AR36" s="10">
        <v>2.2000000000000002</v>
      </c>
      <c r="AS36" s="10">
        <v>7.36</v>
      </c>
      <c r="AT36" s="10">
        <v>2.5</v>
      </c>
      <c r="AU36" s="10">
        <v>9.6199999999999992</v>
      </c>
      <c r="AV36" s="10">
        <v>2.75</v>
      </c>
      <c r="AW36" s="10">
        <v>11.47</v>
      </c>
      <c r="AX36" s="10">
        <v>3.16</v>
      </c>
      <c r="AY36" s="10">
        <v>15.3</v>
      </c>
      <c r="AZ36" s="10">
        <v>3.84</v>
      </c>
      <c r="BA36" s="10">
        <v>25.32</v>
      </c>
      <c r="BB36" s="10">
        <v>4.6500000000000004</v>
      </c>
      <c r="BC36" s="10">
        <v>38.049999999999997</v>
      </c>
      <c r="BD36" s="10">
        <v>6.28</v>
      </c>
      <c r="BE36" s="10">
        <v>70.86</v>
      </c>
      <c r="BF36" s="10">
        <v>9.9700000000000006</v>
      </c>
      <c r="BG36" s="10">
        <v>196.01</v>
      </c>
      <c r="BH36" s="10">
        <v>13.96</v>
      </c>
      <c r="BI36" s="10">
        <v>401.74</v>
      </c>
      <c r="BJ36" s="10">
        <v>24.14</v>
      </c>
      <c r="BK36" s="10">
        <v>1316.22</v>
      </c>
      <c r="BL36" s="10">
        <v>43.48</v>
      </c>
      <c r="BM36" s="14">
        <v>4324.54</v>
      </c>
      <c r="BN36" s="14">
        <v>210.91</v>
      </c>
      <c r="BO36" s="14">
        <v>588040.94999999995</v>
      </c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4">
        <v>3.22</v>
      </c>
      <c r="CI36" s="14">
        <v>16.420000000000002</v>
      </c>
      <c r="CJ36" s="14">
        <v>13.47</v>
      </c>
      <c r="CK36" s="14">
        <v>311.69</v>
      </c>
      <c r="CL36" s="14">
        <v>23.93</v>
      </c>
      <c r="CM36" s="14">
        <v>932.31</v>
      </c>
      <c r="CN36" s="14">
        <v>24.71</v>
      </c>
      <c r="CO36" s="14">
        <v>992.59</v>
      </c>
      <c r="CP36" s="14">
        <v>29.07</v>
      </c>
      <c r="CQ36" s="14">
        <v>1396.77</v>
      </c>
      <c r="CR36" s="14">
        <v>33.97</v>
      </c>
      <c r="CS36" s="14">
        <v>2149.67</v>
      </c>
      <c r="CT36" s="14">
        <v>40.57</v>
      </c>
      <c r="CU36" s="14">
        <v>3014.71</v>
      </c>
      <c r="CV36" s="14">
        <v>45.63</v>
      </c>
      <c r="CW36" s="14">
        <v>3684.95</v>
      </c>
      <c r="CX36" s="14">
        <v>54.69</v>
      </c>
      <c r="CY36" s="14">
        <v>5134.75</v>
      </c>
      <c r="CZ36" s="14">
        <v>67.89</v>
      </c>
      <c r="DA36" s="14">
        <v>8750.11</v>
      </c>
      <c r="DB36" s="14">
        <v>83.8</v>
      </c>
      <c r="DC36" s="14">
        <v>13445.48</v>
      </c>
      <c r="DD36" s="14">
        <v>116.54</v>
      </c>
      <c r="DE36" s="14">
        <v>26001.360000000001</v>
      </c>
      <c r="DF36" s="14">
        <v>190.4</v>
      </c>
      <c r="DG36" s="14">
        <v>74717.3</v>
      </c>
      <c r="DH36" s="14">
        <v>269.93</v>
      </c>
      <c r="DI36" s="14">
        <v>154753.31</v>
      </c>
      <c r="DJ36" s="14">
        <v>470.51</v>
      </c>
      <c r="DK36" s="14">
        <v>501091.37</v>
      </c>
      <c r="DL36" s="14">
        <v>838.66</v>
      </c>
      <c r="DM36" s="14">
        <v>1543787.16</v>
      </c>
      <c r="DN36" s="14">
        <v>2474.41</v>
      </c>
      <c r="DO36" s="14">
        <v>14758000.029999999</v>
      </c>
      <c r="DP36" s="2">
        <f t="shared" si="32"/>
        <v>8635295.1819000002</v>
      </c>
      <c r="DQ36" s="5">
        <f t="shared" si="33"/>
        <v>1686.8686098846704</v>
      </c>
      <c r="DR36" s="5">
        <f t="shared" si="34"/>
        <v>3261.9513901153296</v>
      </c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4">
        <v>0.82238688999999998</v>
      </c>
      <c r="EI36" s="14">
        <v>0.90694498000000001</v>
      </c>
      <c r="EJ36" s="14">
        <v>0.92571389999999998</v>
      </c>
      <c r="EK36" s="14">
        <v>0.92846620000000002</v>
      </c>
      <c r="EL36" s="14">
        <v>0.93137647000000001</v>
      </c>
      <c r="EM36" s="14">
        <v>0.93399261</v>
      </c>
      <c r="EN36" s="14">
        <v>0.93855188000000001</v>
      </c>
      <c r="EO36" s="14">
        <v>0.94228027999999997</v>
      </c>
      <c r="EP36" s="14">
        <v>0.94548423999999998</v>
      </c>
      <c r="EQ36" s="14">
        <v>0.94816641000000002</v>
      </c>
      <c r="ER36" s="14">
        <v>0.95046920000000001</v>
      </c>
      <c r="ES36" s="14">
        <v>0.95432538</v>
      </c>
      <c r="ET36" s="14">
        <v>0.95901062000000004</v>
      </c>
      <c r="EU36" s="14">
        <v>0.96158789</v>
      </c>
      <c r="EV36" s="14">
        <v>0.96538550999999995</v>
      </c>
      <c r="EW36" s="14">
        <v>0.96855437</v>
      </c>
      <c r="EX36" s="14">
        <v>0.97179126000000005</v>
      </c>
      <c r="EY36" s="11"/>
      <c r="EZ36" s="11"/>
      <c r="FA36" s="11"/>
      <c r="FB36" s="11"/>
      <c r="FC36" s="11"/>
      <c r="FD36" s="11"/>
      <c r="FE36" s="11"/>
      <c r="FF36" s="11"/>
      <c r="FG36" s="14">
        <v>100</v>
      </c>
      <c r="FH36" s="14">
        <v>100</v>
      </c>
      <c r="FI36" s="14">
        <v>100</v>
      </c>
      <c r="FJ36" s="14">
        <v>100</v>
      </c>
      <c r="FK36" s="14">
        <v>100</v>
      </c>
      <c r="FL36" s="14">
        <v>100</v>
      </c>
      <c r="FM36" s="14">
        <v>100</v>
      </c>
      <c r="FN36" s="14">
        <v>100</v>
      </c>
      <c r="FO36" s="14">
        <v>100</v>
      </c>
      <c r="FP36" s="14">
        <v>100</v>
      </c>
      <c r="FQ36" s="14">
        <v>100</v>
      </c>
      <c r="FR36" s="14">
        <v>100</v>
      </c>
      <c r="FS36" s="14">
        <v>100</v>
      </c>
      <c r="FT36" s="14">
        <v>100</v>
      </c>
      <c r="FU36" s="14">
        <v>100</v>
      </c>
      <c r="FV36" s="14">
        <v>100</v>
      </c>
      <c r="FW36" s="14">
        <v>100</v>
      </c>
      <c r="FX36" s="11"/>
      <c r="FY36" s="11"/>
      <c r="FZ36" s="11"/>
      <c r="GA36" s="11"/>
      <c r="GB36" s="11"/>
      <c r="GC36" s="11"/>
      <c r="GD36" s="11"/>
      <c r="GE36" s="11"/>
      <c r="GF36" s="14">
        <v>71569.25</v>
      </c>
      <c r="GG36" s="14">
        <v>32418.880000000001</v>
      </c>
      <c r="GH36" s="14">
        <v>20752.18</v>
      </c>
      <c r="GI36" s="14">
        <v>18535.509999999998</v>
      </c>
      <c r="GJ36" s="14">
        <v>16423.849999999999</v>
      </c>
      <c r="GK36" s="14">
        <v>14331.45</v>
      </c>
      <c r="GL36" s="14">
        <v>12314.48</v>
      </c>
      <c r="GM36" s="14">
        <v>10407.17</v>
      </c>
      <c r="GN36" s="14">
        <v>8696.27</v>
      </c>
      <c r="GO36" s="14">
        <v>7105.91</v>
      </c>
      <c r="GP36" s="14">
        <v>5605.84</v>
      </c>
      <c r="GQ36" s="14">
        <v>4215.24</v>
      </c>
      <c r="GR36" s="14">
        <v>3024.58</v>
      </c>
      <c r="GS36" s="14">
        <v>2084.29</v>
      </c>
      <c r="GT36" s="14">
        <v>1300.55</v>
      </c>
      <c r="GU36" s="14">
        <v>658.06</v>
      </c>
      <c r="GV36" s="14">
        <v>187.76</v>
      </c>
      <c r="GW36" s="11"/>
      <c r="GX36" s="11"/>
      <c r="GY36" s="11"/>
      <c r="GZ36" s="11"/>
      <c r="HA36" s="11"/>
      <c r="HB36" s="11"/>
      <c r="HC36" s="11"/>
      <c r="HD36" s="11"/>
      <c r="HE36" s="14">
        <v>0</v>
      </c>
      <c r="HF36" s="14">
        <v>0</v>
      </c>
      <c r="HG36" s="14">
        <v>0</v>
      </c>
      <c r="HH36" s="14">
        <v>0</v>
      </c>
      <c r="HI36" s="14">
        <v>0</v>
      </c>
      <c r="HJ36" s="11"/>
      <c r="HK36" s="14">
        <v>13.800799209999999</v>
      </c>
      <c r="HL36" s="14">
        <v>190.46322720000001</v>
      </c>
      <c r="HM36" s="11"/>
      <c r="HN36" s="17">
        <v>1.8518518518518518E-5</v>
      </c>
      <c r="HO36" s="17">
        <v>1.6203703703703704E-5</v>
      </c>
      <c r="HP36" s="17">
        <v>1.6203703703703704E-5</v>
      </c>
      <c r="HQ36" s="17">
        <v>1.6203703703703704E-5</v>
      </c>
      <c r="HR36" s="17">
        <v>1.5046296296296298E-5</v>
      </c>
      <c r="HS36" s="17">
        <v>1.5046296296296298E-5</v>
      </c>
      <c r="HT36" s="17">
        <v>1.5046296296296298E-5</v>
      </c>
      <c r="HU36" s="17">
        <v>1.5046296296296298E-5</v>
      </c>
      <c r="HV36" s="17">
        <v>1.5046296296296298E-5</v>
      </c>
      <c r="HW36" s="11"/>
    </row>
    <row r="37" spans="1:231" ht="15.75" thickBot="1">
      <c r="A37" s="14">
        <v>0.3</v>
      </c>
      <c r="B37" s="14">
        <v>22399.67</v>
      </c>
      <c r="C37" s="14">
        <v>501921880</v>
      </c>
      <c r="D37" s="2">
        <f t="shared" si="17"/>
        <v>176663.89110004902</v>
      </c>
      <c r="E37" s="2">
        <f t="shared" si="18"/>
        <v>0.11199835</v>
      </c>
      <c r="F37" s="2">
        <f t="shared" si="19"/>
        <v>22287.025837637408</v>
      </c>
      <c r="G37" s="2">
        <f t="shared" si="20"/>
        <v>22512.314162362589</v>
      </c>
      <c r="H37" s="2">
        <f t="shared" si="21"/>
        <v>0.11143512918818704</v>
      </c>
      <c r="I37" s="2">
        <f t="shared" si="22"/>
        <v>0.11256157081181295</v>
      </c>
      <c r="J37" s="11"/>
      <c r="K37" s="14">
        <v>10000</v>
      </c>
      <c r="L37" s="14">
        <v>100000000</v>
      </c>
      <c r="M37" s="11"/>
      <c r="N37" s="14">
        <v>0</v>
      </c>
      <c r="O37" s="14">
        <v>0</v>
      </c>
      <c r="P37" s="14">
        <v>932.94</v>
      </c>
      <c r="Q37" s="14">
        <v>894606.28</v>
      </c>
      <c r="R37" s="2">
        <f t="shared" si="26"/>
        <v>24229.236399999936</v>
      </c>
      <c r="S37" s="2">
        <f t="shared" si="27"/>
        <v>9.3294000000000002E-2</v>
      </c>
      <c r="T37" s="2">
        <f t="shared" si="28"/>
        <v>891.22380799745031</v>
      </c>
      <c r="U37" s="2">
        <f t="shared" si="29"/>
        <v>974.6561920025498</v>
      </c>
      <c r="V37" s="2">
        <f t="shared" si="30"/>
        <v>0.37634400000000001</v>
      </c>
      <c r="W37" s="2">
        <f t="shared" si="31"/>
        <v>0.11209835000000001</v>
      </c>
      <c r="X37" s="10">
        <v>3763.44</v>
      </c>
      <c r="Y37" s="10">
        <v>177580.33</v>
      </c>
      <c r="Z37" s="10">
        <v>10721.94</v>
      </c>
      <c r="AA37" s="10">
        <v>115871159.5</v>
      </c>
      <c r="AB37" s="11"/>
      <c r="AC37" s="11"/>
      <c r="AD37" s="11"/>
      <c r="AE37" s="11"/>
      <c r="AF37" s="10">
        <v>44.846640800000003</v>
      </c>
      <c r="AG37" s="16">
        <v>1.5972222222222223E-4</v>
      </c>
      <c r="AH37" s="10">
        <v>1</v>
      </c>
      <c r="AI37" s="10">
        <v>1</v>
      </c>
      <c r="AJ37" s="10">
        <v>1.35</v>
      </c>
      <c r="AK37" s="10">
        <v>2.13</v>
      </c>
      <c r="AL37" s="10">
        <v>1.89</v>
      </c>
      <c r="AM37" s="10">
        <v>5.09</v>
      </c>
      <c r="AN37" s="10">
        <v>2.08</v>
      </c>
      <c r="AO37" s="10">
        <v>6.24</v>
      </c>
      <c r="AP37" s="10">
        <v>2.27</v>
      </c>
      <c r="AQ37" s="10">
        <v>7.25</v>
      </c>
      <c r="AR37" s="10">
        <v>2.5</v>
      </c>
      <c r="AS37" s="10">
        <v>8.98</v>
      </c>
      <c r="AT37" s="10">
        <v>3.03</v>
      </c>
      <c r="AU37" s="10">
        <v>15.51</v>
      </c>
      <c r="AV37" s="10">
        <v>3.45</v>
      </c>
      <c r="AW37" s="10">
        <v>20.05</v>
      </c>
      <c r="AX37" s="10">
        <v>4.01</v>
      </c>
      <c r="AY37" s="10">
        <v>26.07</v>
      </c>
      <c r="AZ37" s="10">
        <v>5.08</v>
      </c>
      <c r="BA37" s="10">
        <v>44.3</v>
      </c>
      <c r="BB37" s="10">
        <v>5.92</v>
      </c>
      <c r="BC37" s="10">
        <v>56.46</v>
      </c>
      <c r="BD37" s="10">
        <v>6.44</v>
      </c>
      <c r="BE37" s="10">
        <v>64.66</v>
      </c>
      <c r="BF37" s="10">
        <v>8.73</v>
      </c>
      <c r="BG37" s="10">
        <v>131.55000000000001</v>
      </c>
      <c r="BH37" s="10">
        <v>12.95</v>
      </c>
      <c r="BI37" s="10">
        <v>300.05</v>
      </c>
      <c r="BJ37" s="10">
        <v>20.92</v>
      </c>
      <c r="BK37" s="10">
        <v>916.98</v>
      </c>
      <c r="BL37" s="10">
        <v>45.74</v>
      </c>
      <c r="BM37" s="14">
        <v>4141.46</v>
      </c>
      <c r="BN37" s="14">
        <v>129.16</v>
      </c>
      <c r="BO37" s="14">
        <v>28405.68</v>
      </c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4">
        <v>2.48</v>
      </c>
      <c r="CI37" s="14">
        <v>9.44</v>
      </c>
      <c r="CJ37" s="14">
        <v>15.52</v>
      </c>
      <c r="CK37" s="14">
        <v>398.44</v>
      </c>
      <c r="CL37" s="14">
        <v>27.58</v>
      </c>
      <c r="CM37" s="14">
        <v>1404.14</v>
      </c>
      <c r="CN37" s="14">
        <v>31.46</v>
      </c>
      <c r="CO37" s="14">
        <v>1731.86</v>
      </c>
      <c r="CP37" s="14">
        <v>34.700000000000003</v>
      </c>
      <c r="CQ37" s="14">
        <v>2031.38</v>
      </c>
      <c r="CR37" s="14">
        <v>39.25</v>
      </c>
      <c r="CS37" s="14">
        <v>2623.09</v>
      </c>
      <c r="CT37" s="14">
        <v>49.73</v>
      </c>
      <c r="CU37" s="14">
        <v>4995.01</v>
      </c>
      <c r="CV37" s="14">
        <v>58.95</v>
      </c>
      <c r="CW37" s="14">
        <v>6758.35</v>
      </c>
      <c r="CX37" s="14">
        <v>69.760000000000005</v>
      </c>
      <c r="CY37" s="14">
        <v>8913.2000000000007</v>
      </c>
      <c r="CZ37" s="14">
        <v>90.39</v>
      </c>
      <c r="DA37" s="14">
        <v>15526.59</v>
      </c>
      <c r="DB37" s="14">
        <v>107.23</v>
      </c>
      <c r="DC37" s="14">
        <v>20056.97</v>
      </c>
      <c r="DD37" s="14">
        <v>117.89</v>
      </c>
      <c r="DE37" s="14">
        <v>23224.09</v>
      </c>
      <c r="DF37" s="14">
        <v>164.2</v>
      </c>
      <c r="DG37" s="14">
        <v>49201.96</v>
      </c>
      <c r="DH37" s="14">
        <v>248.51</v>
      </c>
      <c r="DI37" s="14">
        <v>114666.55</v>
      </c>
      <c r="DJ37" s="14">
        <v>406.52</v>
      </c>
      <c r="DK37" s="14">
        <v>351975.88</v>
      </c>
      <c r="DL37" s="14">
        <v>890</v>
      </c>
      <c r="DM37" s="14">
        <v>1545942.94</v>
      </c>
      <c r="DN37" s="14">
        <v>2359.7399999999998</v>
      </c>
      <c r="DO37" s="14">
        <v>8785326.8000000007</v>
      </c>
      <c r="DP37" s="2">
        <f t="shared" si="32"/>
        <v>3216953.9324000021</v>
      </c>
      <c r="DQ37" s="5">
        <f t="shared" si="33"/>
        <v>1879.0587134486116</v>
      </c>
      <c r="DR37" s="5">
        <f t="shared" si="34"/>
        <v>2840.4212865513878</v>
      </c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4">
        <v>0.82040983000000001</v>
      </c>
      <c r="EI37" s="14">
        <v>0.90550372999999995</v>
      </c>
      <c r="EJ37" s="14">
        <v>0.92366068000000001</v>
      </c>
      <c r="EK37" s="14">
        <v>0.92737957000000004</v>
      </c>
      <c r="EL37" s="14">
        <v>0.93064195000000005</v>
      </c>
      <c r="EM37" s="14">
        <v>0.93370607999999999</v>
      </c>
      <c r="EN37" s="14">
        <v>0.93864024999999995</v>
      </c>
      <c r="EO37" s="14">
        <v>0.94249117999999998</v>
      </c>
      <c r="EP37" s="14">
        <v>0.94563019999999998</v>
      </c>
      <c r="EQ37" s="14">
        <v>0.94878887999999995</v>
      </c>
      <c r="ER37" s="14">
        <v>0.95163927000000004</v>
      </c>
      <c r="ES37" s="14">
        <v>0.95440778000000004</v>
      </c>
      <c r="ET37" s="14">
        <v>0.95835735</v>
      </c>
      <c r="EU37" s="14">
        <v>0.96198499999999998</v>
      </c>
      <c r="EV37" s="14">
        <v>0.96473677999999996</v>
      </c>
      <c r="EW37" s="14">
        <v>0.96860341000000005</v>
      </c>
      <c r="EX37" s="14">
        <v>0.97200189000000004</v>
      </c>
      <c r="EY37" s="11"/>
      <c r="EZ37" s="11"/>
      <c r="FA37" s="11"/>
      <c r="FB37" s="11"/>
      <c r="FC37" s="11"/>
      <c r="FD37" s="11"/>
      <c r="FE37" s="11"/>
      <c r="FF37" s="11"/>
      <c r="FG37" s="14">
        <v>100</v>
      </c>
      <c r="FH37" s="14">
        <v>100</v>
      </c>
      <c r="FI37" s="14">
        <v>100</v>
      </c>
      <c r="FJ37" s="14">
        <v>100</v>
      </c>
      <c r="FK37" s="14">
        <v>100</v>
      </c>
      <c r="FL37" s="14">
        <v>100</v>
      </c>
      <c r="FM37" s="14">
        <v>100</v>
      </c>
      <c r="FN37" s="14">
        <v>100</v>
      </c>
      <c r="FO37" s="14">
        <v>100</v>
      </c>
      <c r="FP37" s="14">
        <v>100</v>
      </c>
      <c r="FQ37" s="14">
        <v>100</v>
      </c>
      <c r="FR37" s="14">
        <v>100</v>
      </c>
      <c r="FS37" s="14">
        <v>100</v>
      </c>
      <c r="FT37" s="14">
        <v>100</v>
      </c>
      <c r="FU37" s="14">
        <v>100</v>
      </c>
      <c r="FV37" s="14">
        <v>100</v>
      </c>
      <c r="FW37" s="14">
        <v>100</v>
      </c>
      <c r="FX37" s="11"/>
      <c r="FY37" s="11"/>
      <c r="FZ37" s="11"/>
      <c r="GA37" s="11"/>
      <c r="GB37" s="11"/>
      <c r="GC37" s="11"/>
      <c r="GD37" s="11"/>
      <c r="GE37" s="11"/>
      <c r="GF37" s="14">
        <v>87185.87</v>
      </c>
      <c r="GG37" s="14">
        <v>39998.879999999997</v>
      </c>
      <c r="GH37" s="14">
        <v>25716.71</v>
      </c>
      <c r="GI37" s="14">
        <v>22992.58</v>
      </c>
      <c r="GJ37" s="14">
        <v>20394.189999999999</v>
      </c>
      <c r="GK37" s="14">
        <v>17815.310000000001</v>
      </c>
      <c r="GL37" s="14">
        <v>15325.8</v>
      </c>
      <c r="GM37" s="14">
        <v>12962.82</v>
      </c>
      <c r="GN37" s="14">
        <v>10842.14</v>
      </c>
      <c r="GO37" s="14">
        <v>8866.82</v>
      </c>
      <c r="GP37" s="14">
        <v>7008.11</v>
      </c>
      <c r="GQ37" s="14">
        <v>5281.26</v>
      </c>
      <c r="GR37" s="14">
        <v>3791.24</v>
      </c>
      <c r="GS37" s="14">
        <v>2620.06</v>
      </c>
      <c r="GT37" s="14">
        <v>1642.18</v>
      </c>
      <c r="GU37" s="14">
        <v>830.14</v>
      </c>
      <c r="GV37" s="14">
        <v>239.19</v>
      </c>
      <c r="GW37" s="11"/>
      <c r="GX37" s="11"/>
      <c r="GY37" s="11"/>
      <c r="GZ37" s="11"/>
      <c r="HA37" s="11"/>
      <c r="HB37" s="11"/>
      <c r="HC37" s="11"/>
      <c r="HD37" s="11"/>
      <c r="HE37" s="14">
        <v>0</v>
      </c>
      <c r="HF37" s="14">
        <v>0</v>
      </c>
      <c r="HG37" s="14">
        <v>0</v>
      </c>
      <c r="HH37" s="14">
        <v>0</v>
      </c>
      <c r="HI37" s="14">
        <v>0</v>
      </c>
      <c r="HJ37" s="11"/>
      <c r="HK37" s="14">
        <v>13.795019509999999</v>
      </c>
      <c r="HL37" s="14">
        <v>190.30358380000001</v>
      </c>
      <c r="HM37" s="11"/>
      <c r="HN37" s="17">
        <v>1.8518518518518518E-5</v>
      </c>
      <c r="HO37" s="17">
        <v>1.6203703703703704E-5</v>
      </c>
      <c r="HP37" s="17">
        <v>1.6203703703703704E-5</v>
      </c>
      <c r="HQ37" s="17">
        <v>1.6203703703703704E-5</v>
      </c>
      <c r="HR37" s="17">
        <v>1.5046296296296298E-5</v>
      </c>
      <c r="HS37" s="17">
        <v>1.6203703703703704E-5</v>
      </c>
      <c r="HT37" s="17">
        <v>1.5046296296296298E-5</v>
      </c>
      <c r="HU37" s="17">
        <v>1.5046296296296298E-5</v>
      </c>
      <c r="HV37" s="17">
        <v>1.5046296296296298E-5</v>
      </c>
      <c r="HW37" s="11"/>
    </row>
    <row r="38" spans="1:231" ht="15.75" thickBot="1">
      <c r="A38" s="14">
        <v>0.35</v>
      </c>
      <c r="B38" s="14">
        <v>23019.77</v>
      </c>
      <c r="C38" s="14">
        <v>530092843.60000002</v>
      </c>
      <c r="D38" s="2">
        <f t="shared" si="17"/>
        <v>183032.74709999561</v>
      </c>
      <c r="E38" s="2">
        <f t="shared" si="18"/>
        <v>0.11509885</v>
      </c>
      <c r="F38" s="2">
        <f t="shared" si="19"/>
        <v>22905.113364659039</v>
      </c>
      <c r="G38" s="2">
        <f t="shared" si="20"/>
        <v>23134.426635340962</v>
      </c>
      <c r="H38" s="2">
        <f t="shared" si="21"/>
        <v>0.11452556682329519</v>
      </c>
      <c r="I38" s="2">
        <f t="shared" si="22"/>
        <v>0.11567213317670481</v>
      </c>
      <c r="J38" s="11"/>
      <c r="K38" s="14">
        <v>10000</v>
      </c>
      <c r="L38" s="14">
        <v>100000000</v>
      </c>
      <c r="M38" s="11"/>
      <c r="N38" s="14">
        <v>0</v>
      </c>
      <c r="O38" s="14">
        <v>0</v>
      </c>
      <c r="P38" s="14">
        <v>974.74</v>
      </c>
      <c r="Q38" s="14">
        <v>973050.56</v>
      </c>
      <c r="R38" s="2">
        <f t="shared" si="26"/>
        <v>22932.492399999988</v>
      </c>
      <c r="S38" s="2">
        <f t="shared" si="27"/>
        <v>9.7474000000000005E-2</v>
      </c>
      <c r="T38" s="2">
        <f t="shared" si="28"/>
        <v>934.15547913135356</v>
      </c>
      <c r="U38" s="2">
        <f t="shared" si="29"/>
        <v>1015.3245208686465</v>
      </c>
      <c r="V38" s="2">
        <f t="shared" si="30"/>
        <v>0.36821900000000002</v>
      </c>
      <c r="W38" s="2">
        <f t="shared" si="31"/>
        <v>0.11519884999999996</v>
      </c>
      <c r="X38" s="10">
        <v>3682.19</v>
      </c>
      <c r="Y38" s="10">
        <v>176960.23</v>
      </c>
      <c r="Z38" s="10">
        <v>11127.75</v>
      </c>
      <c r="AA38" s="10">
        <v>124776941.5</v>
      </c>
      <c r="AB38" s="11"/>
      <c r="AC38" s="11"/>
      <c r="AD38" s="11"/>
      <c r="AE38" s="11"/>
      <c r="AF38" s="10">
        <v>44.67892835</v>
      </c>
      <c r="AG38" s="16">
        <v>1.5972222222222223E-4</v>
      </c>
      <c r="AH38" s="10">
        <v>1</v>
      </c>
      <c r="AI38" s="10">
        <v>1</v>
      </c>
      <c r="AJ38" s="10">
        <v>1.26</v>
      </c>
      <c r="AK38" s="10">
        <v>1.88</v>
      </c>
      <c r="AL38" s="10">
        <v>1.59</v>
      </c>
      <c r="AM38" s="10">
        <v>3.43</v>
      </c>
      <c r="AN38" s="10">
        <v>1.74</v>
      </c>
      <c r="AO38" s="10">
        <v>4.12</v>
      </c>
      <c r="AP38" s="10">
        <v>1.91</v>
      </c>
      <c r="AQ38" s="10">
        <v>5.05</v>
      </c>
      <c r="AR38" s="10">
        <v>2.25</v>
      </c>
      <c r="AS38" s="10">
        <v>7.57</v>
      </c>
      <c r="AT38" s="10">
        <v>2.4300000000000002</v>
      </c>
      <c r="AU38" s="10">
        <v>8.5500000000000007</v>
      </c>
      <c r="AV38" s="10">
        <v>3.04</v>
      </c>
      <c r="AW38" s="10">
        <v>14.66</v>
      </c>
      <c r="AX38" s="10">
        <v>4.04</v>
      </c>
      <c r="AY38" s="10">
        <v>28.36</v>
      </c>
      <c r="AZ38" s="10">
        <v>5.03</v>
      </c>
      <c r="BA38" s="10">
        <v>43.25</v>
      </c>
      <c r="BB38" s="10">
        <v>6.79</v>
      </c>
      <c r="BC38" s="10">
        <v>83.55</v>
      </c>
      <c r="BD38" s="10">
        <v>9</v>
      </c>
      <c r="BE38" s="10">
        <v>152.12</v>
      </c>
      <c r="BF38" s="10">
        <v>11.53</v>
      </c>
      <c r="BG38" s="10">
        <v>309.70999999999998</v>
      </c>
      <c r="BH38" s="10">
        <v>18.41</v>
      </c>
      <c r="BI38" s="10">
        <v>1080.23</v>
      </c>
      <c r="BJ38" s="10">
        <v>25.55</v>
      </c>
      <c r="BK38" s="10">
        <v>1833.57</v>
      </c>
      <c r="BL38" s="10">
        <v>42.92</v>
      </c>
      <c r="BM38" s="14">
        <v>4688.32</v>
      </c>
      <c r="BN38" s="14">
        <v>138.32</v>
      </c>
      <c r="BO38" s="14">
        <v>38037.120000000003</v>
      </c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4">
        <v>2.78</v>
      </c>
      <c r="CI38" s="14">
        <v>11.78</v>
      </c>
      <c r="CJ38" s="14">
        <v>12.95</v>
      </c>
      <c r="CK38" s="14">
        <v>320.61</v>
      </c>
      <c r="CL38" s="14">
        <v>20.71</v>
      </c>
      <c r="CM38" s="14">
        <v>828.13</v>
      </c>
      <c r="CN38" s="14">
        <v>24.05</v>
      </c>
      <c r="CO38" s="14">
        <v>1055.75</v>
      </c>
      <c r="CP38" s="14">
        <v>27.19</v>
      </c>
      <c r="CQ38" s="14">
        <v>1357.89</v>
      </c>
      <c r="CR38" s="14">
        <v>34.049999999999997</v>
      </c>
      <c r="CS38" s="14">
        <v>2225.15</v>
      </c>
      <c r="CT38" s="14">
        <v>37.69</v>
      </c>
      <c r="CU38" s="14">
        <v>2523.39</v>
      </c>
      <c r="CV38" s="14">
        <v>50.35</v>
      </c>
      <c r="CW38" s="14">
        <v>4743.3500000000004</v>
      </c>
      <c r="CX38" s="14">
        <v>70.430000000000007</v>
      </c>
      <c r="CY38" s="14">
        <v>9870.7099999999991</v>
      </c>
      <c r="CZ38" s="14">
        <v>91.37</v>
      </c>
      <c r="DA38" s="14">
        <v>15723.73</v>
      </c>
      <c r="DB38" s="14">
        <v>126.82</v>
      </c>
      <c r="DC38" s="14">
        <v>31101.46</v>
      </c>
      <c r="DD38" s="14">
        <v>170.6</v>
      </c>
      <c r="DE38" s="14">
        <v>57261.56</v>
      </c>
      <c r="DF38" s="14">
        <v>221.49</v>
      </c>
      <c r="DG38" s="14">
        <v>119136.73</v>
      </c>
      <c r="DH38" s="14">
        <v>354.37</v>
      </c>
      <c r="DI38" s="14">
        <v>384640.51</v>
      </c>
      <c r="DJ38" s="14">
        <v>490.61</v>
      </c>
      <c r="DK38" s="14">
        <v>619937.11</v>
      </c>
      <c r="DL38" s="14">
        <v>821.76</v>
      </c>
      <c r="DM38" s="14">
        <v>1586393.34</v>
      </c>
      <c r="DN38" s="14">
        <v>2448.98</v>
      </c>
      <c r="DO38" s="14">
        <v>10832499.039999999</v>
      </c>
      <c r="DP38" s="2">
        <f t="shared" si="32"/>
        <v>4834995.9995999988</v>
      </c>
      <c r="DQ38" s="5">
        <f t="shared" si="33"/>
        <v>1859.6848679351997</v>
      </c>
      <c r="DR38" s="5">
        <f t="shared" si="34"/>
        <v>3038.2751320648003</v>
      </c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4">
        <v>0.83257309999999995</v>
      </c>
      <c r="EI38" s="14">
        <v>0.91011920000000002</v>
      </c>
      <c r="EJ38" s="14">
        <v>0.92493137000000003</v>
      </c>
      <c r="EK38" s="14">
        <v>0.92909003000000001</v>
      </c>
      <c r="EL38" s="14">
        <v>0.93197523999999998</v>
      </c>
      <c r="EM38" s="14">
        <v>0.93488382000000003</v>
      </c>
      <c r="EN38" s="14">
        <v>0.93764895999999998</v>
      </c>
      <c r="EO38" s="14">
        <v>0.94210662999999994</v>
      </c>
      <c r="EP38" s="14">
        <v>0.94494243</v>
      </c>
      <c r="EQ38" s="14">
        <v>0.94927174000000003</v>
      </c>
      <c r="ER38" s="14">
        <v>0.95280335000000005</v>
      </c>
      <c r="ES38" s="14">
        <v>0.95653991000000005</v>
      </c>
      <c r="ET38" s="14">
        <v>0.95898857999999998</v>
      </c>
      <c r="EU38" s="14">
        <v>0.96205879999999999</v>
      </c>
      <c r="EV38" s="14">
        <v>0.96549735999999997</v>
      </c>
      <c r="EW38" s="14">
        <v>0.96831546999999996</v>
      </c>
      <c r="EX38" s="14">
        <v>0.97170102000000003</v>
      </c>
      <c r="EY38" s="11"/>
      <c r="EZ38" s="11"/>
      <c r="FA38" s="11"/>
      <c r="FB38" s="11"/>
      <c r="FC38" s="11"/>
      <c r="FD38" s="11"/>
      <c r="FE38" s="11"/>
      <c r="FF38" s="11"/>
      <c r="FG38" s="14">
        <v>100</v>
      </c>
      <c r="FH38" s="14">
        <v>100</v>
      </c>
      <c r="FI38" s="14">
        <v>100</v>
      </c>
      <c r="FJ38" s="14">
        <v>100</v>
      </c>
      <c r="FK38" s="14">
        <v>100</v>
      </c>
      <c r="FL38" s="14">
        <v>100</v>
      </c>
      <c r="FM38" s="14">
        <v>100</v>
      </c>
      <c r="FN38" s="14">
        <v>100</v>
      </c>
      <c r="FO38" s="14">
        <v>100</v>
      </c>
      <c r="FP38" s="14">
        <v>100</v>
      </c>
      <c r="FQ38" s="14">
        <v>100</v>
      </c>
      <c r="FR38" s="14">
        <v>100</v>
      </c>
      <c r="FS38" s="14">
        <v>100</v>
      </c>
      <c r="FT38" s="14">
        <v>100</v>
      </c>
      <c r="FU38" s="14">
        <v>100</v>
      </c>
      <c r="FV38" s="14">
        <v>100</v>
      </c>
      <c r="FW38" s="14">
        <v>100</v>
      </c>
      <c r="FX38" s="11"/>
      <c r="FY38" s="11"/>
      <c r="FZ38" s="11"/>
      <c r="GA38" s="11"/>
      <c r="GB38" s="11"/>
      <c r="GC38" s="11"/>
      <c r="GD38" s="11"/>
      <c r="GE38" s="11"/>
      <c r="GF38" s="14">
        <v>103376.14</v>
      </c>
      <c r="GG38" s="14">
        <v>48129.65</v>
      </c>
      <c r="GH38" s="14">
        <v>31123.24</v>
      </c>
      <c r="GI38" s="14">
        <v>27859</v>
      </c>
      <c r="GJ38" s="14">
        <v>24739.21</v>
      </c>
      <c r="GK38" s="14">
        <v>21637.58</v>
      </c>
      <c r="GL38" s="14">
        <v>18635.310000000001</v>
      </c>
      <c r="GM38" s="14">
        <v>15791.82</v>
      </c>
      <c r="GN38" s="14">
        <v>13226.96</v>
      </c>
      <c r="GO38" s="14">
        <v>10840.07</v>
      </c>
      <c r="GP38" s="14">
        <v>8584.7199999999993</v>
      </c>
      <c r="GQ38" s="14">
        <v>6485.33</v>
      </c>
      <c r="GR38" s="14">
        <v>4663.09</v>
      </c>
      <c r="GS38" s="14">
        <v>3228.51</v>
      </c>
      <c r="GT38" s="14">
        <v>2028.35</v>
      </c>
      <c r="GU38" s="14">
        <v>1027.72</v>
      </c>
      <c r="GV38" s="14">
        <v>296.45</v>
      </c>
      <c r="GW38" s="11"/>
      <c r="GX38" s="11"/>
      <c r="GY38" s="11"/>
      <c r="GZ38" s="11"/>
      <c r="HA38" s="11"/>
      <c r="HB38" s="11"/>
      <c r="HC38" s="11"/>
      <c r="HD38" s="11"/>
      <c r="HE38" s="14">
        <v>0</v>
      </c>
      <c r="HF38" s="14">
        <v>0</v>
      </c>
      <c r="HG38" s="14">
        <v>0</v>
      </c>
      <c r="HH38" s="14">
        <v>0</v>
      </c>
      <c r="HI38" s="14">
        <v>0</v>
      </c>
      <c r="HJ38" s="11"/>
      <c r="HK38" s="14">
        <v>13.810172619999999</v>
      </c>
      <c r="HL38" s="14">
        <v>190.7222285</v>
      </c>
      <c r="HM38" s="11"/>
      <c r="HN38" s="17">
        <v>1.8518518518518518E-5</v>
      </c>
      <c r="HO38" s="17">
        <v>1.6203703703703704E-5</v>
      </c>
      <c r="HP38" s="17">
        <v>1.6203703703703704E-5</v>
      </c>
      <c r="HQ38" s="17">
        <v>1.6203703703703704E-5</v>
      </c>
      <c r="HR38" s="17">
        <v>1.6203703703703704E-5</v>
      </c>
      <c r="HS38" s="17">
        <v>1.5046296296296298E-5</v>
      </c>
      <c r="HT38" s="17">
        <v>1.5046296296296298E-5</v>
      </c>
      <c r="HU38" s="17">
        <v>1.5046296296296298E-5</v>
      </c>
      <c r="HV38" s="17">
        <v>1.5046296296296298E-5</v>
      </c>
      <c r="HW38" s="11"/>
    </row>
    <row r="39" spans="1:231" ht="15.75" thickBot="1">
      <c r="A39" s="14">
        <v>0.4</v>
      </c>
      <c r="B39" s="14">
        <v>23684.75</v>
      </c>
      <c r="C39" s="14">
        <v>561148981.60000002</v>
      </c>
      <c r="D39" s="2">
        <f t="shared" si="17"/>
        <v>181599.03750002384</v>
      </c>
      <c r="E39" s="2">
        <f t="shared" si="18"/>
        <v>0.11842374999999999</v>
      </c>
      <c r="F39" s="2">
        <f t="shared" si="19"/>
        <v>23570.543304620955</v>
      </c>
      <c r="G39" s="2">
        <f t="shared" si="20"/>
        <v>23798.956695379045</v>
      </c>
      <c r="H39" s="2">
        <f t="shared" si="21"/>
        <v>0.11785271652310478</v>
      </c>
      <c r="I39" s="2">
        <f t="shared" si="22"/>
        <v>0.11899478347689522</v>
      </c>
      <c r="J39" s="11"/>
      <c r="K39" s="14">
        <v>10000</v>
      </c>
      <c r="L39" s="14">
        <v>100000000</v>
      </c>
      <c r="M39" s="11"/>
      <c r="N39" s="14">
        <v>0</v>
      </c>
      <c r="O39" s="14">
        <v>0</v>
      </c>
      <c r="P39" s="14">
        <v>975.16</v>
      </c>
      <c r="Q39" s="14">
        <v>985498.16</v>
      </c>
      <c r="R39" s="2">
        <f t="shared" si="26"/>
        <v>34561.134400000097</v>
      </c>
      <c r="S39" s="2">
        <f t="shared" si="27"/>
        <v>9.7515999999999992E-2</v>
      </c>
      <c r="T39" s="2">
        <f t="shared" si="28"/>
        <v>925.33712455964019</v>
      </c>
      <c r="U39" s="2">
        <f t="shared" si="29"/>
        <v>1024.9828754403597</v>
      </c>
      <c r="V39" s="2">
        <f t="shared" si="30"/>
        <v>0.356632</v>
      </c>
      <c r="W39" s="2">
        <f t="shared" si="31"/>
        <v>0.11852375000000004</v>
      </c>
      <c r="X39" s="10">
        <v>3566.32</v>
      </c>
      <c r="Y39" s="10">
        <v>176295.25</v>
      </c>
      <c r="Z39" s="10">
        <v>11308.07</v>
      </c>
      <c r="AA39" s="10">
        <v>129338721.3</v>
      </c>
      <c r="AB39" s="11"/>
      <c r="AC39" s="11"/>
      <c r="AD39" s="11"/>
      <c r="AE39" s="11"/>
      <c r="AF39" s="10">
        <v>44.512077650000002</v>
      </c>
      <c r="AG39" s="16">
        <v>1.5972222222222223E-4</v>
      </c>
      <c r="AH39" s="10">
        <v>1</v>
      </c>
      <c r="AI39" s="10">
        <v>1</v>
      </c>
      <c r="AJ39" s="10">
        <v>1.21</v>
      </c>
      <c r="AK39" s="10">
        <v>1.73</v>
      </c>
      <c r="AL39" s="10">
        <v>1.61</v>
      </c>
      <c r="AM39" s="10">
        <v>3.43</v>
      </c>
      <c r="AN39" s="10">
        <v>1.86</v>
      </c>
      <c r="AO39" s="10">
        <v>4.9800000000000004</v>
      </c>
      <c r="AP39" s="10">
        <v>2.08</v>
      </c>
      <c r="AQ39" s="10">
        <v>6.34</v>
      </c>
      <c r="AR39" s="10">
        <v>2.54</v>
      </c>
      <c r="AS39" s="10">
        <v>10.64</v>
      </c>
      <c r="AT39" s="10">
        <v>2.64</v>
      </c>
      <c r="AU39" s="10">
        <v>11.36</v>
      </c>
      <c r="AV39" s="10">
        <v>3</v>
      </c>
      <c r="AW39" s="10">
        <v>14.2</v>
      </c>
      <c r="AX39" s="10">
        <v>3.78</v>
      </c>
      <c r="AY39" s="10">
        <v>23.66</v>
      </c>
      <c r="AZ39" s="10">
        <v>4.8099999999999996</v>
      </c>
      <c r="BA39" s="10">
        <v>40.81</v>
      </c>
      <c r="BB39" s="10">
        <v>5.9</v>
      </c>
      <c r="BC39" s="10">
        <v>62.8</v>
      </c>
      <c r="BD39" s="10">
        <v>7.69</v>
      </c>
      <c r="BE39" s="10">
        <v>109.51</v>
      </c>
      <c r="BF39" s="10">
        <v>11.39</v>
      </c>
      <c r="BG39" s="10">
        <v>252.51</v>
      </c>
      <c r="BH39" s="10">
        <v>16.579999999999998</v>
      </c>
      <c r="BI39" s="10">
        <v>584.32000000000005</v>
      </c>
      <c r="BJ39" s="10">
        <v>23.69</v>
      </c>
      <c r="BK39" s="10">
        <v>1043.3699999999999</v>
      </c>
      <c r="BL39" s="10">
        <v>41.08</v>
      </c>
      <c r="BM39" s="14">
        <v>3027.78</v>
      </c>
      <c r="BN39" s="14">
        <v>142.38</v>
      </c>
      <c r="BO39" s="14">
        <v>88106.92</v>
      </c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4">
        <v>3.03</v>
      </c>
      <c r="CI39" s="14">
        <v>14.89</v>
      </c>
      <c r="CJ39" s="14">
        <v>12.58</v>
      </c>
      <c r="CK39" s="14">
        <v>307.64</v>
      </c>
      <c r="CL39" s="14">
        <v>21.91</v>
      </c>
      <c r="CM39" s="14">
        <v>846.61</v>
      </c>
      <c r="CN39" s="14">
        <v>27.32</v>
      </c>
      <c r="CO39" s="14">
        <v>1428.08</v>
      </c>
      <c r="CP39" s="14">
        <v>31.69</v>
      </c>
      <c r="CQ39" s="14">
        <v>1869.13</v>
      </c>
      <c r="CR39" s="14">
        <v>39.9</v>
      </c>
      <c r="CS39" s="14">
        <v>3307.88</v>
      </c>
      <c r="CT39" s="14">
        <v>42.2</v>
      </c>
      <c r="CU39" s="14">
        <v>3569.16</v>
      </c>
      <c r="CV39" s="14">
        <v>49.72</v>
      </c>
      <c r="CW39" s="14">
        <v>4574.0600000000004</v>
      </c>
      <c r="CX39" s="14">
        <v>65.239999999999995</v>
      </c>
      <c r="CY39" s="14">
        <v>8043.8</v>
      </c>
      <c r="CZ39" s="14">
        <v>85.88</v>
      </c>
      <c r="DA39" s="14">
        <v>14555.04</v>
      </c>
      <c r="DB39" s="14">
        <v>108.08</v>
      </c>
      <c r="DC39" s="14">
        <v>23049.1</v>
      </c>
      <c r="DD39" s="14">
        <v>144.08000000000001</v>
      </c>
      <c r="DE39" s="14">
        <v>41193.440000000002</v>
      </c>
      <c r="DF39" s="14">
        <v>218.36</v>
      </c>
      <c r="DG39" s="14">
        <v>96864.3</v>
      </c>
      <c r="DH39" s="14">
        <v>321.52</v>
      </c>
      <c r="DI39" s="14">
        <v>225643.18</v>
      </c>
      <c r="DJ39" s="14">
        <v>462.7</v>
      </c>
      <c r="DK39" s="14">
        <v>402983.96</v>
      </c>
      <c r="DL39" s="14">
        <v>804.36</v>
      </c>
      <c r="DM39" s="14">
        <v>1157383.7</v>
      </c>
      <c r="DN39" s="14">
        <v>2246.4299999999998</v>
      </c>
      <c r="DO39" s="14">
        <v>11385626.35</v>
      </c>
      <c r="DP39" s="2">
        <f t="shared" si="32"/>
        <v>6339178.6051000003</v>
      </c>
      <c r="DQ39" s="5">
        <f t="shared" si="33"/>
        <v>1571.6669570488448</v>
      </c>
      <c r="DR39" s="5">
        <f t="shared" si="34"/>
        <v>2921.1930429511549</v>
      </c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4">
        <v>0.82085733999999999</v>
      </c>
      <c r="EI39" s="14">
        <v>0.90880534999999996</v>
      </c>
      <c r="EJ39" s="14">
        <v>0.92431573</v>
      </c>
      <c r="EK39" s="14">
        <v>0.92925703999999998</v>
      </c>
      <c r="EL39" s="14">
        <v>0.93352827999999999</v>
      </c>
      <c r="EM39" s="14">
        <v>0.93635946000000003</v>
      </c>
      <c r="EN39" s="14">
        <v>0.93831284000000004</v>
      </c>
      <c r="EO39" s="14">
        <v>0.94245833999999995</v>
      </c>
      <c r="EP39" s="14">
        <v>0.94561994999999999</v>
      </c>
      <c r="EQ39" s="14">
        <v>0.94913585</v>
      </c>
      <c r="ER39" s="14">
        <v>0.95236421000000004</v>
      </c>
      <c r="ES39" s="14">
        <v>0.95546883999999999</v>
      </c>
      <c r="ET39" s="14">
        <v>0.95922790000000002</v>
      </c>
      <c r="EU39" s="14">
        <v>0.96218702</v>
      </c>
      <c r="EV39" s="14">
        <v>0.96530486000000004</v>
      </c>
      <c r="EW39" s="14">
        <v>0.96841370000000004</v>
      </c>
      <c r="EX39" s="14">
        <v>0.97193598999999997</v>
      </c>
      <c r="EY39" s="11"/>
      <c r="EZ39" s="11"/>
      <c r="FA39" s="11"/>
      <c r="FB39" s="11"/>
      <c r="FC39" s="11"/>
      <c r="FD39" s="11"/>
      <c r="FE39" s="11"/>
      <c r="FF39" s="11"/>
      <c r="FG39" s="14">
        <v>100</v>
      </c>
      <c r="FH39" s="14">
        <v>100</v>
      </c>
      <c r="FI39" s="14">
        <v>100</v>
      </c>
      <c r="FJ39" s="14">
        <v>100</v>
      </c>
      <c r="FK39" s="14">
        <v>100</v>
      </c>
      <c r="FL39" s="14">
        <v>100</v>
      </c>
      <c r="FM39" s="14">
        <v>100</v>
      </c>
      <c r="FN39" s="14">
        <v>100</v>
      </c>
      <c r="FO39" s="14">
        <v>100</v>
      </c>
      <c r="FP39" s="14">
        <v>100</v>
      </c>
      <c r="FQ39" s="14">
        <v>100</v>
      </c>
      <c r="FR39" s="14">
        <v>100</v>
      </c>
      <c r="FS39" s="14">
        <v>100</v>
      </c>
      <c r="FT39" s="14">
        <v>100</v>
      </c>
      <c r="FU39" s="14">
        <v>100</v>
      </c>
      <c r="FV39" s="14">
        <v>100</v>
      </c>
      <c r="FW39" s="14">
        <v>100</v>
      </c>
      <c r="FX39" s="11"/>
      <c r="FY39" s="11"/>
      <c r="FZ39" s="11"/>
      <c r="GA39" s="11"/>
      <c r="GB39" s="11"/>
      <c r="GC39" s="11"/>
      <c r="GD39" s="11"/>
      <c r="GE39" s="11"/>
      <c r="GF39" s="14">
        <v>120193.8</v>
      </c>
      <c r="GG39" s="14">
        <v>56749.47</v>
      </c>
      <c r="GH39" s="14">
        <v>36901.18</v>
      </c>
      <c r="GI39" s="14">
        <v>33070.949999999997</v>
      </c>
      <c r="GJ39" s="14">
        <v>29406.25</v>
      </c>
      <c r="GK39" s="14">
        <v>25758.43</v>
      </c>
      <c r="GL39" s="14">
        <v>22219.61</v>
      </c>
      <c r="GM39" s="14">
        <v>18864.419999999998</v>
      </c>
      <c r="GN39" s="14">
        <v>15827.49</v>
      </c>
      <c r="GO39" s="14">
        <v>12991.57</v>
      </c>
      <c r="GP39" s="14">
        <v>10310.290000000001</v>
      </c>
      <c r="GQ39" s="14">
        <v>7807.09</v>
      </c>
      <c r="GR39" s="14">
        <v>5632.83</v>
      </c>
      <c r="GS39" s="14">
        <v>3905.99</v>
      </c>
      <c r="GT39" s="14">
        <v>2458.35</v>
      </c>
      <c r="GU39" s="14">
        <v>1248.33</v>
      </c>
      <c r="GV39" s="14">
        <v>360.28</v>
      </c>
      <c r="GW39" s="11"/>
      <c r="GX39" s="11"/>
      <c r="GY39" s="11"/>
      <c r="GZ39" s="11"/>
      <c r="HA39" s="11"/>
      <c r="HB39" s="11"/>
      <c r="HC39" s="11"/>
      <c r="HD39" s="11"/>
      <c r="HE39" s="14">
        <v>0</v>
      </c>
      <c r="HF39" s="14">
        <v>0</v>
      </c>
      <c r="HG39" s="14">
        <v>0</v>
      </c>
      <c r="HH39" s="14">
        <v>0</v>
      </c>
      <c r="HI39" s="14">
        <v>0</v>
      </c>
      <c r="HJ39" s="11"/>
      <c r="HK39" s="14">
        <v>13.82673084</v>
      </c>
      <c r="HL39" s="14">
        <v>191.1793606</v>
      </c>
      <c r="HM39" s="11"/>
      <c r="HN39" s="17">
        <v>1.8518518518518518E-5</v>
      </c>
      <c r="HO39" s="17">
        <v>1.6203703703703704E-5</v>
      </c>
      <c r="HP39" s="17">
        <v>1.6203703703703704E-5</v>
      </c>
      <c r="HQ39" s="17">
        <v>1.6203703703703704E-5</v>
      </c>
      <c r="HR39" s="17">
        <v>1.5046296296296298E-5</v>
      </c>
      <c r="HS39" s="17">
        <v>1.6203703703703704E-5</v>
      </c>
      <c r="HT39" s="17">
        <v>1.5046296296296298E-5</v>
      </c>
      <c r="HU39" s="17">
        <v>1.5046296296296298E-5</v>
      </c>
      <c r="HV39" s="17">
        <v>1.5046296296296298E-5</v>
      </c>
      <c r="HW39" s="11"/>
    </row>
    <row r="40" spans="1:231" ht="15.75" thickBot="1">
      <c r="A40" s="14">
        <v>0.45</v>
      </c>
      <c r="B40" s="14">
        <v>24351.67</v>
      </c>
      <c r="C40" s="14">
        <v>593237671.60000002</v>
      </c>
      <c r="D40" s="2">
        <f t="shared" si="17"/>
        <v>233839.81110012531</v>
      </c>
      <c r="E40" s="2">
        <f t="shared" si="18"/>
        <v>0.12175834999999999</v>
      </c>
      <c r="F40" s="2">
        <f t="shared" si="19"/>
        <v>24222.07327707671</v>
      </c>
      <c r="G40" s="2">
        <f t="shared" si="20"/>
        <v>24481.266722923287</v>
      </c>
      <c r="H40" s="2">
        <f t="shared" si="21"/>
        <v>0.12111036638538356</v>
      </c>
      <c r="I40" s="2">
        <f t="shared" si="22"/>
        <v>0.12240633361461643</v>
      </c>
      <c r="J40" s="11"/>
      <c r="K40" s="14">
        <v>10000</v>
      </c>
      <c r="L40" s="14">
        <v>100000000</v>
      </c>
      <c r="M40" s="11"/>
      <c r="N40" s="14">
        <v>0</v>
      </c>
      <c r="O40" s="14">
        <v>0</v>
      </c>
      <c r="P40" s="14">
        <v>1052.8399999999999</v>
      </c>
      <c r="Q40" s="14">
        <v>1134976.8999999999</v>
      </c>
      <c r="R40" s="2">
        <f t="shared" si="26"/>
        <v>26504.834400000051</v>
      </c>
      <c r="S40" s="2">
        <f t="shared" si="27"/>
        <v>0.10528399999999999</v>
      </c>
      <c r="T40" s="2">
        <f t="shared" si="28"/>
        <v>1009.2087815211904</v>
      </c>
      <c r="U40" s="2">
        <f t="shared" si="29"/>
        <v>1096.4712184788093</v>
      </c>
      <c r="V40" s="2">
        <f t="shared" si="30"/>
        <v>0.34821099999999999</v>
      </c>
      <c r="W40" s="2">
        <f t="shared" si="31"/>
        <v>0.12185835000000012</v>
      </c>
      <c r="X40" s="10">
        <v>3482.11</v>
      </c>
      <c r="Y40" s="10">
        <v>175628.33</v>
      </c>
      <c r="Z40" s="10">
        <v>12020.42</v>
      </c>
      <c r="AA40" s="10">
        <v>145560122.5</v>
      </c>
      <c r="AB40" s="11"/>
      <c r="AC40" s="11"/>
      <c r="AD40" s="11"/>
      <c r="AE40" s="11"/>
      <c r="AF40" s="10">
        <v>44.334521449999997</v>
      </c>
      <c r="AG40" s="16">
        <v>1.5972222222222223E-4</v>
      </c>
      <c r="AH40" s="10">
        <v>1</v>
      </c>
      <c r="AI40" s="10">
        <v>1</v>
      </c>
      <c r="AJ40" s="10">
        <v>1.21</v>
      </c>
      <c r="AK40" s="10">
        <v>1.65</v>
      </c>
      <c r="AL40" s="10">
        <v>1.62</v>
      </c>
      <c r="AM40" s="10">
        <v>3.54</v>
      </c>
      <c r="AN40" s="10">
        <v>1.84</v>
      </c>
      <c r="AO40" s="10">
        <v>4.5999999999999996</v>
      </c>
      <c r="AP40" s="10">
        <v>1.97</v>
      </c>
      <c r="AQ40" s="10">
        <v>5.43</v>
      </c>
      <c r="AR40" s="10">
        <v>2.35</v>
      </c>
      <c r="AS40" s="10">
        <v>8.31</v>
      </c>
      <c r="AT40" s="10">
        <v>2.91</v>
      </c>
      <c r="AU40" s="10">
        <v>14.33</v>
      </c>
      <c r="AV40" s="10">
        <v>3.14</v>
      </c>
      <c r="AW40" s="10">
        <v>17.2</v>
      </c>
      <c r="AX40" s="10">
        <v>4.09</v>
      </c>
      <c r="AY40" s="10">
        <v>27.11</v>
      </c>
      <c r="AZ40" s="10">
        <v>5.18</v>
      </c>
      <c r="BA40" s="10">
        <v>44.2</v>
      </c>
      <c r="BB40" s="10">
        <v>6.72</v>
      </c>
      <c r="BC40" s="10">
        <v>72.540000000000006</v>
      </c>
      <c r="BD40" s="10">
        <v>8.59</v>
      </c>
      <c r="BE40" s="10">
        <v>135.31</v>
      </c>
      <c r="BF40" s="10">
        <v>13.05</v>
      </c>
      <c r="BG40" s="10">
        <v>343.49</v>
      </c>
      <c r="BH40" s="10">
        <v>17.100000000000001</v>
      </c>
      <c r="BI40" s="10">
        <v>479.56</v>
      </c>
      <c r="BJ40" s="10">
        <v>24.56</v>
      </c>
      <c r="BK40" s="10">
        <v>1068.3599999999999</v>
      </c>
      <c r="BL40" s="10">
        <v>43.4</v>
      </c>
      <c r="BM40" s="14">
        <v>4081.58</v>
      </c>
      <c r="BN40" s="14">
        <v>114.9</v>
      </c>
      <c r="BO40" s="14">
        <v>28820.98</v>
      </c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4">
        <v>2.85</v>
      </c>
      <c r="CI40" s="14">
        <v>13.21</v>
      </c>
      <c r="CJ40" s="14">
        <v>12.05</v>
      </c>
      <c r="CK40" s="14">
        <v>250.33</v>
      </c>
      <c r="CL40" s="14">
        <v>21.96</v>
      </c>
      <c r="CM40" s="14">
        <v>858.12</v>
      </c>
      <c r="CN40" s="14">
        <v>26.61</v>
      </c>
      <c r="CO40" s="14">
        <v>1208.97</v>
      </c>
      <c r="CP40" s="14">
        <v>29.32</v>
      </c>
      <c r="CQ40" s="14">
        <v>1493.1</v>
      </c>
      <c r="CR40" s="14">
        <v>37.340000000000003</v>
      </c>
      <c r="CS40" s="14">
        <v>2538.2199999999998</v>
      </c>
      <c r="CT40" s="14">
        <v>48.93</v>
      </c>
      <c r="CU40" s="14">
        <v>4779.05</v>
      </c>
      <c r="CV40" s="14">
        <v>53.4</v>
      </c>
      <c r="CW40" s="14">
        <v>5776.38</v>
      </c>
      <c r="CX40" s="14">
        <v>72.239999999999995</v>
      </c>
      <c r="CY40" s="14">
        <v>9362.24</v>
      </c>
      <c r="CZ40" s="14">
        <v>94.31</v>
      </c>
      <c r="DA40" s="14">
        <v>15849.23</v>
      </c>
      <c r="DB40" s="14">
        <v>124.95</v>
      </c>
      <c r="DC40" s="14">
        <v>26590.57</v>
      </c>
      <c r="DD40" s="14">
        <v>162.63</v>
      </c>
      <c r="DE40" s="14">
        <v>50904.21</v>
      </c>
      <c r="DF40" s="14">
        <v>251.5</v>
      </c>
      <c r="DG40" s="14">
        <v>131655.5</v>
      </c>
      <c r="DH40" s="14">
        <v>332.08</v>
      </c>
      <c r="DI40" s="14">
        <v>184183.26</v>
      </c>
      <c r="DJ40" s="14">
        <v>480.89</v>
      </c>
      <c r="DK40" s="14">
        <v>414889.55</v>
      </c>
      <c r="DL40" s="14">
        <v>844.41</v>
      </c>
      <c r="DM40" s="14">
        <v>1512629.09</v>
      </c>
      <c r="DN40" s="14">
        <v>2090.6</v>
      </c>
      <c r="DO40" s="14">
        <v>8614491.0199999996</v>
      </c>
      <c r="DP40" s="2">
        <f t="shared" si="32"/>
        <v>4243882.66</v>
      </c>
      <c r="DQ40" s="5">
        <f t="shared" si="33"/>
        <v>1538.5016136848069</v>
      </c>
      <c r="DR40" s="5">
        <f t="shared" si="34"/>
        <v>2642.6983863151927</v>
      </c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4">
        <v>0.83043451999999995</v>
      </c>
      <c r="EI40" s="14">
        <v>0.90464643</v>
      </c>
      <c r="EJ40" s="14">
        <v>0.92209874999999997</v>
      </c>
      <c r="EK40" s="14">
        <v>0.92680571</v>
      </c>
      <c r="EL40" s="14">
        <v>0.92941065</v>
      </c>
      <c r="EM40" s="14">
        <v>0.93362423999999999</v>
      </c>
      <c r="EN40" s="14">
        <v>0.93705722999999996</v>
      </c>
      <c r="EO40" s="14">
        <v>0.93935862999999997</v>
      </c>
      <c r="EP40" s="14">
        <v>0.94334328999999995</v>
      </c>
      <c r="EQ40" s="14">
        <v>0.94768805</v>
      </c>
      <c r="ER40" s="14">
        <v>0.95208422999999998</v>
      </c>
      <c r="ES40" s="14">
        <v>0.95514030999999999</v>
      </c>
      <c r="ET40" s="14">
        <v>0.95914562999999997</v>
      </c>
      <c r="EU40" s="14">
        <v>0.96247338000000004</v>
      </c>
      <c r="EV40" s="14">
        <v>0.96562358999999998</v>
      </c>
      <c r="EW40" s="14">
        <v>0.96879192000000003</v>
      </c>
      <c r="EX40" s="14">
        <v>0.97206678000000002</v>
      </c>
      <c r="EY40" s="11"/>
      <c r="EZ40" s="11"/>
      <c r="FA40" s="11"/>
      <c r="FB40" s="11"/>
      <c r="FC40" s="11"/>
      <c r="FD40" s="11"/>
      <c r="FE40" s="11"/>
      <c r="FF40" s="11"/>
      <c r="FG40" s="14">
        <v>100</v>
      </c>
      <c r="FH40" s="14">
        <v>100</v>
      </c>
      <c r="FI40" s="14">
        <v>100</v>
      </c>
      <c r="FJ40" s="14">
        <v>100</v>
      </c>
      <c r="FK40" s="14">
        <v>100</v>
      </c>
      <c r="FL40" s="14">
        <v>100</v>
      </c>
      <c r="FM40" s="14">
        <v>100</v>
      </c>
      <c r="FN40" s="14">
        <v>100</v>
      </c>
      <c r="FO40" s="14">
        <v>100</v>
      </c>
      <c r="FP40" s="14">
        <v>100</v>
      </c>
      <c r="FQ40" s="14">
        <v>100</v>
      </c>
      <c r="FR40" s="14">
        <v>100</v>
      </c>
      <c r="FS40" s="14">
        <v>100</v>
      </c>
      <c r="FT40" s="14">
        <v>100</v>
      </c>
      <c r="FU40" s="14">
        <v>100</v>
      </c>
      <c r="FV40" s="14">
        <v>100</v>
      </c>
      <c r="FW40" s="14">
        <v>100</v>
      </c>
      <c r="FX40" s="11"/>
      <c r="FY40" s="11"/>
      <c r="FZ40" s="11"/>
      <c r="GA40" s="11"/>
      <c r="GB40" s="11"/>
      <c r="GC40" s="11"/>
      <c r="GD40" s="11"/>
      <c r="GE40" s="11"/>
      <c r="GF40" s="14">
        <v>137622.95000000001</v>
      </c>
      <c r="GG40" s="14">
        <v>65881.259999999995</v>
      </c>
      <c r="GH40" s="14">
        <v>43116.89</v>
      </c>
      <c r="GI40" s="14">
        <v>38701.339999999997</v>
      </c>
      <c r="GJ40" s="14">
        <v>34469.089999999997</v>
      </c>
      <c r="GK40" s="14">
        <v>30239.439999999999</v>
      </c>
      <c r="GL40" s="14">
        <v>26130.35</v>
      </c>
      <c r="GM40" s="14">
        <v>22226.02</v>
      </c>
      <c r="GN40" s="14">
        <v>18676.810000000001</v>
      </c>
      <c r="GO40" s="14">
        <v>15354.51</v>
      </c>
      <c r="GP40" s="14">
        <v>12204.99</v>
      </c>
      <c r="GQ40" s="14">
        <v>9257.61</v>
      </c>
      <c r="GR40" s="14">
        <v>6686.33</v>
      </c>
      <c r="GS40" s="14">
        <v>4636.76</v>
      </c>
      <c r="GT40" s="14">
        <v>2912.8</v>
      </c>
      <c r="GU40" s="14">
        <v>1477.87</v>
      </c>
      <c r="GV40" s="14">
        <v>427.71</v>
      </c>
      <c r="GW40" s="11"/>
      <c r="GX40" s="11"/>
      <c r="GY40" s="11"/>
      <c r="GZ40" s="11"/>
      <c r="HA40" s="11"/>
      <c r="HB40" s="11"/>
      <c r="HC40" s="11"/>
      <c r="HD40" s="11"/>
      <c r="HE40" s="14">
        <v>0</v>
      </c>
      <c r="HF40" s="14">
        <v>0</v>
      </c>
      <c r="HG40" s="14">
        <v>0</v>
      </c>
      <c r="HH40" s="14">
        <v>0</v>
      </c>
      <c r="HI40" s="14">
        <v>0</v>
      </c>
      <c r="HJ40" s="11"/>
      <c r="HK40" s="14">
        <v>13.828605420000001</v>
      </c>
      <c r="HL40" s="14">
        <v>191.23161680000001</v>
      </c>
      <c r="HM40" s="11"/>
      <c r="HN40" s="17">
        <v>1.8518518518518518E-5</v>
      </c>
      <c r="HO40" s="17">
        <v>1.6203703703703704E-5</v>
      </c>
      <c r="HP40" s="17">
        <v>1.6203703703703704E-5</v>
      </c>
      <c r="HQ40" s="17">
        <v>1.6203703703703704E-5</v>
      </c>
      <c r="HR40" s="17">
        <v>1.5046296296296298E-5</v>
      </c>
      <c r="HS40" s="17">
        <v>1.5046296296296298E-5</v>
      </c>
      <c r="HT40" s="17">
        <v>1.5046296296296298E-5</v>
      </c>
      <c r="HU40" s="17">
        <v>1.5046296296296298E-5</v>
      </c>
      <c r="HV40" s="17">
        <v>1.5046296296296298E-5</v>
      </c>
      <c r="HW40" s="11"/>
    </row>
    <row r="41" spans="1:231" ht="15.75" thickBot="1">
      <c r="A41" s="14">
        <v>0.5</v>
      </c>
      <c r="B41" s="14">
        <v>25026.25</v>
      </c>
      <c r="C41" s="14">
        <v>626541346.5</v>
      </c>
      <c r="D41" s="2">
        <f t="shared" si="17"/>
        <v>228157.4375</v>
      </c>
      <c r="E41" s="2">
        <f t="shared" si="18"/>
        <v>0.12513125</v>
      </c>
      <c r="F41" s="2">
        <f t="shared" si="19"/>
        <v>24898.237579544013</v>
      </c>
      <c r="G41" s="2">
        <f t="shared" si="20"/>
        <v>25154.262420455987</v>
      </c>
      <c r="H41" s="2">
        <f t="shared" si="21"/>
        <v>0.12449118789772007</v>
      </c>
      <c r="I41" s="2">
        <f t="shared" si="22"/>
        <v>0.12577131210227993</v>
      </c>
      <c r="J41" s="11"/>
      <c r="K41" s="14">
        <v>10000</v>
      </c>
      <c r="L41" s="14">
        <v>100000000</v>
      </c>
      <c r="M41" s="11"/>
      <c r="N41" s="14">
        <v>0</v>
      </c>
      <c r="O41" s="14">
        <v>0</v>
      </c>
      <c r="P41" s="14">
        <v>1067.25</v>
      </c>
      <c r="Q41" s="14">
        <v>1177778.6299999999</v>
      </c>
      <c r="R41" s="2">
        <f t="shared" si="26"/>
        <v>38756.067499999888</v>
      </c>
      <c r="S41" s="2">
        <f t="shared" si="27"/>
        <v>0.106725</v>
      </c>
      <c r="T41" s="2">
        <f t="shared" si="28"/>
        <v>1014.4900171330582</v>
      </c>
      <c r="U41" s="2">
        <f t="shared" si="29"/>
        <v>1120.0099828669418</v>
      </c>
      <c r="V41" s="2">
        <f t="shared" si="30"/>
        <v>0.33418200000000003</v>
      </c>
      <c r="W41" s="2">
        <f t="shared" si="31"/>
        <v>0.12523125000000002</v>
      </c>
      <c r="X41" s="10">
        <v>3341.82</v>
      </c>
      <c r="Y41" s="10">
        <v>174953.75</v>
      </c>
      <c r="Z41" s="10">
        <v>12252.08</v>
      </c>
      <c r="AA41" s="10">
        <v>151942229.5</v>
      </c>
      <c r="AB41" s="11"/>
      <c r="AC41" s="11"/>
      <c r="AD41" s="11"/>
      <c r="AE41" s="11"/>
      <c r="AF41" s="10">
        <v>44.17511245</v>
      </c>
      <c r="AG41" s="16">
        <v>1.6087962962962963E-4</v>
      </c>
      <c r="AH41" s="10">
        <v>1</v>
      </c>
      <c r="AI41" s="10">
        <v>1</v>
      </c>
      <c r="AJ41" s="10">
        <v>1.2</v>
      </c>
      <c r="AK41" s="10">
        <v>1.68</v>
      </c>
      <c r="AL41" s="10">
        <v>1.66</v>
      </c>
      <c r="AM41" s="10">
        <v>3.68</v>
      </c>
      <c r="AN41" s="10">
        <v>1.74</v>
      </c>
      <c r="AO41" s="10">
        <v>4.16</v>
      </c>
      <c r="AP41" s="10">
        <v>2.08</v>
      </c>
      <c r="AQ41" s="10">
        <v>6.62</v>
      </c>
      <c r="AR41" s="10">
        <v>2.59</v>
      </c>
      <c r="AS41" s="10">
        <v>10.99</v>
      </c>
      <c r="AT41" s="10">
        <v>3.22</v>
      </c>
      <c r="AU41" s="10">
        <v>19.02</v>
      </c>
      <c r="AV41" s="10">
        <v>3.56</v>
      </c>
      <c r="AW41" s="10">
        <v>24</v>
      </c>
      <c r="AX41" s="10">
        <v>4.22</v>
      </c>
      <c r="AY41" s="10">
        <v>32.28</v>
      </c>
      <c r="AZ41" s="10">
        <v>5.09</v>
      </c>
      <c r="BA41" s="10">
        <v>50.29</v>
      </c>
      <c r="BB41" s="10">
        <v>6.3</v>
      </c>
      <c r="BC41" s="10">
        <v>75.94</v>
      </c>
      <c r="BD41" s="10">
        <v>7.41</v>
      </c>
      <c r="BE41" s="10">
        <v>106.99</v>
      </c>
      <c r="BF41" s="10">
        <v>11.73</v>
      </c>
      <c r="BG41" s="10">
        <v>303.35000000000002</v>
      </c>
      <c r="BH41" s="10">
        <v>15.71</v>
      </c>
      <c r="BI41" s="10">
        <v>470.47</v>
      </c>
      <c r="BJ41" s="10">
        <v>23.8</v>
      </c>
      <c r="BK41" s="10">
        <v>1044.82</v>
      </c>
      <c r="BL41" s="10">
        <v>46.91</v>
      </c>
      <c r="BM41" s="14">
        <v>4247.07</v>
      </c>
      <c r="BN41" s="14">
        <v>148.52000000000001</v>
      </c>
      <c r="BO41" s="14">
        <v>85139.64</v>
      </c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4">
        <v>2.52</v>
      </c>
      <c r="CI41" s="14">
        <v>8.7200000000000006</v>
      </c>
      <c r="CJ41" s="14">
        <v>12.73</v>
      </c>
      <c r="CK41" s="14">
        <v>299.01</v>
      </c>
      <c r="CL41" s="14">
        <v>23.17</v>
      </c>
      <c r="CM41" s="14">
        <v>911.65</v>
      </c>
      <c r="CN41" s="14">
        <v>25.26</v>
      </c>
      <c r="CO41" s="14">
        <v>1106.3399999999999</v>
      </c>
      <c r="CP41" s="14">
        <v>31.84</v>
      </c>
      <c r="CQ41" s="14">
        <v>1892.46</v>
      </c>
      <c r="CR41" s="14">
        <v>41.48</v>
      </c>
      <c r="CS41" s="14">
        <v>3405.62</v>
      </c>
      <c r="CT41" s="14">
        <v>54.97</v>
      </c>
      <c r="CU41" s="14">
        <v>6490.19</v>
      </c>
      <c r="CV41" s="14">
        <v>62.06</v>
      </c>
      <c r="CW41" s="14">
        <v>8375.66</v>
      </c>
      <c r="CX41" s="14">
        <v>75.239999999999995</v>
      </c>
      <c r="CY41" s="14">
        <v>11523.32</v>
      </c>
      <c r="CZ41" s="14">
        <v>92.51</v>
      </c>
      <c r="DA41" s="14">
        <v>18402.95</v>
      </c>
      <c r="DB41" s="14">
        <v>115.72</v>
      </c>
      <c r="DC41" s="14">
        <v>27789.54</v>
      </c>
      <c r="DD41" s="14">
        <v>138.63</v>
      </c>
      <c r="DE41" s="14">
        <v>39948.65</v>
      </c>
      <c r="DF41" s="14">
        <v>224.77</v>
      </c>
      <c r="DG41" s="14">
        <v>115614.07</v>
      </c>
      <c r="DH41" s="14">
        <v>304.87</v>
      </c>
      <c r="DI41" s="14">
        <v>181046.33</v>
      </c>
      <c r="DJ41" s="14">
        <v>466.22</v>
      </c>
      <c r="DK41" s="14">
        <v>405994.38</v>
      </c>
      <c r="DL41" s="14">
        <v>914.38</v>
      </c>
      <c r="DM41" s="14">
        <v>1547958.34</v>
      </c>
      <c r="DN41" s="14">
        <v>2393.7800000000002</v>
      </c>
      <c r="DO41" s="14">
        <v>13300931.68</v>
      </c>
      <c r="DP41" s="4">
        <f t="shared" si="32"/>
        <v>7570748.9915999984</v>
      </c>
      <c r="DQ41" s="5">
        <f t="shared" si="33"/>
        <v>1656.3781586864066</v>
      </c>
      <c r="DR41" s="5">
        <f t="shared" si="34"/>
        <v>3131.1818413135938</v>
      </c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4">
        <v>0.83584692999999999</v>
      </c>
      <c r="EI41" s="14">
        <v>0.90647348000000005</v>
      </c>
      <c r="EJ41" s="14">
        <v>0.92408562000000005</v>
      </c>
      <c r="EK41" s="14">
        <v>0.92574188999999996</v>
      </c>
      <c r="EL41" s="14">
        <v>0.93013106000000001</v>
      </c>
      <c r="EM41" s="14">
        <v>0.93483245000000004</v>
      </c>
      <c r="EN41" s="14">
        <v>0.93836927000000003</v>
      </c>
      <c r="EO41" s="14">
        <v>0.94048916000000005</v>
      </c>
      <c r="EP41" s="14">
        <v>0.94399973000000004</v>
      </c>
      <c r="EQ41" s="14">
        <v>0.94622539000000006</v>
      </c>
      <c r="ER41" s="14">
        <v>0.95091886000000003</v>
      </c>
      <c r="ES41" s="14">
        <v>0.95300388000000003</v>
      </c>
      <c r="ET41" s="14">
        <v>0.95813521999999995</v>
      </c>
      <c r="EU41" s="14">
        <v>0.96189583000000001</v>
      </c>
      <c r="EV41" s="14">
        <v>0.96492175999999996</v>
      </c>
      <c r="EW41" s="14">
        <v>0.96887690999999998</v>
      </c>
      <c r="EX41" s="14">
        <v>0.97185206999999996</v>
      </c>
      <c r="EY41" s="11"/>
      <c r="EZ41" s="11"/>
      <c r="FA41" s="11"/>
      <c r="FB41" s="11"/>
      <c r="FC41" s="11"/>
      <c r="FD41" s="11"/>
      <c r="FE41" s="11"/>
      <c r="FF41" s="11"/>
      <c r="FG41" s="14">
        <v>100</v>
      </c>
      <c r="FH41" s="14">
        <v>100</v>
      </c>
      <c r="FI41" s="14">
        <v>100</v>
      </c>
      <c r="FJ41" s="14">
        <v>100</v>
      </c>
      <c r="FK41" s="14">
        <v>100</v>
      </c>
      <c r="FL41" s="14">
        <v>100</v>
      </c>
      <c r="FM41" s="14">
        <v>100</v>
      </c>
      <c r="FN41" s="14">
        <v>100</v>
      </c>
      <c r="FO41" s="14">
        <v>100</v>
      </c>
      <c r="FP41" s="14">
        <v>100</v>
      </c>
      <c r="FQ41" s="14">
        <v>100</v>
      </c>
      <c r="FR41" s="14">
        <v>100</v>
      </c>
      <c r="FS41" s="14">
        <v>100</v>
      </c>
      <c r="FT41" s="14">
        <v>100</v>
      </c>
      <c r="FU41" s="14">
        <v>100</v>
      </c>
      <c r="FV41" s="14">
        <v>100</v>
      </c>
      <c r="FW41" s="14">
        <v>100</v>
      </c>
      <c r="FX41" s="11"/>
      <c r="FY41" s="11"/>
      <c r="FZ41" s="11"/>
      <c r="GA41" s="11"/>
      <c r="GB41" s="11"/>
      <c r="GC41" s="11"/>
      <c r="GD41" s="11"/>
      <c r="GE41" s="11"/>
      <c r="GF41" s="14">
        <v>155648.29</v>
      </c>
      <c r="GG41" s="14">
        <v>75527.88</v>
      </c>
      <c r="GH41" s="14">
        <v>49742.09</v>
      </c>
      <c r="GI41" s="14">
        <v>44709.27</v>
      </c>
      <c r="GJ41" s="14">
        <v>39885.96</v>
      </c>
      <c r="GK41" s="14">
        <v>35044.18</v>
      </c>
      <c r="GL41" s="14">
        <v>30328.37</v>
      </c>
      <c r="GM41" s="14">
        <v>25842.58</v>
      </c>
      <c r="GN41" s="14">
        <v>21757.06</v>
      </c>
      <c r="GO41" s="14">
        <v>17925.3</v>
      </c>
      <c r="GP41" s="14">
        <v>14280.07</v>
      </c>
      <c r="GQ41" s="14">
        <v>10862.13</v>
      </c>
      <c r="GR41" s="14">
        <v>7867.18</v>
      </c>
      <c r="GS41" s="14">
        <v>5463.95</v>
      </c>
      <c r="GT41" s="14">
        <v>3437.41</v>
      </c>
      <c r="GU41" s="14">
        <v>1749.89</v>
      </c>
      <c r="GV41" s="14">
        <v>507.32</v>
      </c>
      <c r="GW41" s="11"/>
      <c r="GX41" s="11"/>
      <c r="GY41" s="11"/>
      <c r="GZ41" s="11"/>
      <c r="HA41" s="11"/>
      <c r="HB41" s="11"/>
      <c r="HC41" s="11"/>
      <c r="HD41" s="11"/>
      <c r="HE41" s="14">
        <v>0</v>
      </c>
      <c r="HF41" s="14">
        <v>0</v>
      </c>
      <c r="HG41" s="14">
        <v>0</v>
      </c>
      <c r="HH41" s="14">
        <v>0</v>
      </c>
      <c r="HI41" s="14">
        <v>0</v>
      </c>
      <c r="HJ41" s="11"/>
      <c r="HK41" s="14">
        <v>13.85844271</v>
      </c>
      <c r="HL41" s="14">
        <v>192.05777330000001</v>
      </c>
      <c r="HM41" s="11"/>
      <c r="HN41" s="17">
        <v>1.8518518518518518E-5</v>
      </c>
      <c r="HO41" s="17">
        <v>1.6203703703703704E-5</v>
      </c>
      <c r="HP41" s="17">
        <v>1.6203703703703704E-5</v>
      </c>
      <c r="HQ41" s="17">
        <v>1.6203703703703704E-5</v>
      </c>
      <c r="HR41" s="17">
        <v>1.6203703703703704E-5</v>
      </c>
      <c r="HS41" s="17">
        <v>1.6203703703703704E-5</v>
      </c>
      <c r="HT41" s="17">
        <v>1.5046296296296298E-5</v>
      </c>
      <c r="HU41" s="17">
        <v>1.5046296296296298E-5</v>
      </c>
      <c r="HV41" s="17">
        <v>1.5046296296296298E-5</v>
      </c>
      <c r="HW41" s="11"/>
    </row>
    <row r="42" spans="1:231" ht="15.75" thickBot="1">
      <c r="A42" s="14">
        <v>0.55000000000000004</v>
      </c>
      <c r="B42" s="14">
        <v>25851.47</v>
      </c>
      <c r="C42" s="14">
        <v>668558723.20000005</v>
      </c>
      <c r="D42" s="2">
        <f t="shared" si="17"/>
        <v>260222.03909993172</v>
      </c>
      <c r="E42" s="2">
        <f t="shared" si="18"/>
        <v>0.12925734999999999</v>
      </c>
      <c r="F42" s="2">
        <f t="shared" si="19"/>
        <v>25714.757938585095</v>
      </c>
      <c r="G42" s="2">
        <f t="shared" si="20"/>
        <v>25988.182061414907</v>
      </c>
      <c r="H42" s="2">
        <f t="shared" si="21"/>
        <v>0.12857378969292549</v>
      </c>
      <c r="I42" s="2">
        <f t="shared" si="22"/>
        <v>0.12994091030707453</v>
      </c>
      <c r="J42" s="11"/>
      <c r="K42" s="14">
        <v>10000</v>
      </c>
      <c r="L42" s="14">
        <v>100000000</v>
      </c>
      <c r="M42" s="11"/>
      <c r="N42" s="14">
        <v>0</v>
      </c>
      <c r="O42" s="14">
        <v>0</v>
      </c>
      <c r="P42" s="14">
        <v>1114.29</v>
      </c>
      <c r="Q42" s="14">
        <v>1280113.27</v>
      </c>
      <c r="R42" s="2">
        <f t="shared" si="26"/>
        <v>38471.065900000045</v>
      </c>
      <c r="S42" s="2">
        <f t="shared" si="27"/>
        <v>0.111429</v>
      </c>
      <c r="T42" s="2">
        <f t="shared" si="28"/>
        <v>1061.7243663863774</v>
      </c>
      <c r="U42" s="2">
        <f t="shared" si="29"/>
        <v>1166.8556336136226</v>
      </c>
      <c r="V42" s="2">
        <f t="shared" si="30"/>
        <v>0.32029099999999999</v>
      </c>
      <c r="W42" s="2">
        <f t="shared" si="31"/>
        <v>0.12935735000000004</v>
      </c>
      <c r="X42" s="10">
        <v>3202.91</v>
      </c>
      <c r="Y42" s="10">
        <v>174128.53</v>
      </c>
      <c r="Z42" s="10">
        <v>12793.89</v>
      </c>
      <c r="AA42" s="10">
        <v>165262049.19999999</v>
      </c>
      <c r="AB42" s="11"/>
      <c r="AC42" s="11"/>
      <c r="AD42" s="11"/>
      <c r="AE42" s="11"/>
      <c r="AF42" s="10">
        <v>43.977284300000001</v>
      </c>
      <c r="AG42" s="16">
        <v>1.6087962962962963E-4</v>
      </c>
      <c r="AH42" s="10">
        <v>1</v>
      </c>
      <c r="AI42" s="10">
        <v>1</v>
      </c>
      <c r="AJ42" s="10">
        <v>1.28</v>
      </c>
      <c r="AK42" s="10">
        <v>2.04</v>
      </c>
      <c r="AL42" s="10">
        <v>1.68</v>
      </c>
      <c r="AM42" s="10">
        <v>3.88</v>
      </c>
      <c r="AN42" s="10">
        <v>1.82</v>
      </c>
      <c r="AO42" s="10">
        <v>4.58</v>
      </c>
      <c r="AP42" s="10">
        <v>2.12</v>
      </c>
      <c r="AQ42" s="10">
        <v>6.76</v>
      </c>
      <c r="AR42" s="10">
        <v>2.48</v>
      </c>
      <c r="AS42" s="10">
        <v>8.7799999999999994</v>
      </c>
      <c r="AT42" s="10">
        <v>2.76</v>
      </c>
      <c r="AU42" s="10">
        <v>11.14</v>
      </c>
      <c r="AV42" s="10">
        <v>3.53</v>
      </c>
      <c r="AW42" s="10">
        <v>19.09</v>
      </c>
      <c r="AX42" s="10">
        <v>3.89</v>
      </c>
      <c r="AY42" s="10">
        <v>24.53</v>
      </c>
      <c r="AZ42" s="10">
        <v>4.67</v>
      </c>
      <c r="BA42" s="10">
        <v>38.229999999999997</v>
      </c>
      <c r="BB42" s="10">
        <v>5.3</v>
      </c>
      <c r="BC42" s="10">
        <v>48.92</v>
      </c>
      <c r="BD42" s="10">
        <v>7.03</v>
      </c>
      <c r="BE42" s="10">
        <v>103.49</v>
      </c>
      <c r="BF42" s="10">
        <v>10.220000000000001</v>
      </c>
      <c r="BG42" s="10">
        <v>198.7</v>
      </c>
      <c r="BH42" s="10">
        <v>15.35</v>
      </c>
      <c r="BI42" s="10">
        <v>496.67</v>
      </c>
      <c r="BJ42" s="10">
        <v>22.66</v>
      </c>
      <c r="BK42" s="10">
        <v>980.38</v>
      </c>
      <c r="BL42" s="10">
        <v>33.630000000000003</v>
      </c>
      <c r="BM42" s="14">
        <v>1871.71</v>
      </c>
      <c r="BN42" s="14">
        <v>100.72</v>
      </c>
      <c r="BO42" s="14">
        <v>28504.76</v>
      </c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4">
        <v>2.61</v>
      </c>
      <c r="CI42" s="14">
        <v>10.99</v>
      </c>
      <c r="CJ42" s="14">
        <v>13.87</v>
      </c>
      <c r="CK42" s="14">
        <v>374.01</v>
      </c>
      <c r="CL42" s="14">
        <v>23.16</v>
      </c>
      <c r="CM42" s="14">
        <v>981.32</v>
      </c>
      <c r="CN42" s="14">
        <v>26.17</v>
      </c>
      <c r="CO42" s="14">
        <v>1197.21</v>
      </c>
      <c r="CP42" s="14">
        <v>32.36</v>
      </c>
      <c r="CQ42" s="14">
        <v>1977.24</v>
      </c>
      <c r="CR42" s="14">
        <v>40.25</v>
      </c>
      <c r="CS42" s="14">
        <v>2718.07</v>
      </c>
      <c r="CT42" s="14">
        <v>45.93</v>
      </c>
      <c r="CU42" s="14">
        <v>3531.93</v>
      </c>
      <c r="CV42" s="14">
        <v>62.04</v>
      </c>
      <c r="CW42" s="14">
        <v>6568.74</v>
      </c>
      <c r="CX42" s="14">
        <v>68.739999999999995</v>
      </c>
      <c r="CY42" s="14">
        <v>8563.18</v>
      </c>
      <c r="CZ42" s="14">
        <v>84.23</v>
      </c>
      <c r="DA42" s="14">
        <v>13692.87</v>
      </c>
      <c r="DB42" s="14">
        <v>97.19</v>
      </c>
      <c r="DC42" s="14">
        <v>17788.93</v>
      </c>
      <c r="DD42" s="14">
        <v>131.26</v>
      </c>
      <c r="DE42" s="14">
        <v>38657.360000000001</v>
      </c>
      <c r="DF42" s="14">
        <v>194.43</v>
      </c>
      <c r="DG42" s="14">
        <v>75323.73</v>
      </c>
      <c r="DH42" s="14">
        <v>297.45</v>
      </c>
      <c r="DI42" s="14">
        <v>192217.33</v>
      </c>
      <c r="DJ42" s="14">
        <v>443.7</v>
      </c>
      <c r="DK42" s="14">
        <v>382181.04</v>
      </c>
      <c r="DL42" s="14">
        <v>660.28</v>
      </c>
      <c r="DM42" s="14">
        <v>726773.46</v>
      </c>
      <c r="DN42" s="14">
        <v>1812.02</v>
      </c>
      <c r="DO42" s="14">
        <v>7360862.2400000002</v>
      </c>
      <c r="DP42" s="2">
        <f t="shared" si="32"/>
        <v>4077445.7596000005</v>
      </c>
      <c r="DQ42" s="5">
        <f t="shared" si="33"/>
        <v>1270.8560098477444</v>
      </c>
      <c r="DR42" s="5">
        <f t="shared" si="34"/>
        <v>2353.1839901522553</v>
      </c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4">
        <v>0.82892111000000002</v>
      </c>
      <c r="EI42" s="14">
        <v>0.90458464999999999</v>
      </c>
      <c r="EJ42" s="14">
        <v>0.92248441000000003</v>
      </c>
      <c r="EK42" s="14">
        <v>0.92662827000000003</v>
      </c>
      <c r="EL42" s="14">
        <v>0.92994741999999997</v>
      </c>
      <c r="EM42" s="14">
        <v>0.93512576000000003</v>
      </c>
      <c r="EN42" s="14">
        <v>0.93707043000000001</v>
      </c>
      <c r="EO42" s="14">
        <v>0.94196252000000003</v>
      </c>
      <c r="EP42" s="14">
        <v>0.94506115000000002</v>
      </c>
      <c r="EQ42" s="14">
        <v>0.94870458000000002</v>
      </c>
      <c r="ER42" s="14">
        <v>0.95119737000000004</v>
      </c>
      <c r="ES42" s="14">
        <v>0.95470177000000001</v>
      </c>
      <c r="ET42" s="14">
        <v>0.95761848000000005</v>
      </c>
      <c r="EU42" s="14">
        <v>0.96180714</v>
      </c>
      <c r="EV42" s="14">
        <v>0.96585341999999996</v>
      </c>
      <c r="EW42" s="14">
        <v>0.96886784999999997</v>
      </c>
      <c r="EX42" s="14">
        <v>0.97178074000000003</v>
      </c>
      <c r="EY42" s="11"/>
      <c r="EZ42" s="11"/>
      <c r="FA42" s="11"/>
      <c r="FB42" s="11"/>
      <c r="FC42" s="11"/>
      <c r="FD42" s="11"/>
      <c r="FE42" s="11"/>
      <c r="FF42" s="11"/>
      <c r="FG42" s="14">
        <v>100</v>
      </c>
      <c r="FH42" s="14">
        <v>100</v>
      </c>
      <c r="FI42" s="14">
        <v>100</v>
      </c>
      <c r="FJ42" s="14">
        <v>100</v>
      </c>
      <c r="FK42" s="14">
        <v>100</v>
      </c>
      <c r="FL42" s="14">
        <v>100</v>
      </c>
      <c r="FM42" s="14">
        <v>100</v>
      </c>
      <c r="FN42" s="14">
        <v>100</v>
      </c>
      <c r="FO42" s="14">
        <v>100</v>
      </c>
      <c r="FP42" s="14">
        <v>100</v>
      </c>
      <c r="FQ42" s="14">
        <v>100</v>
      </c>
      <c r="FR42" s="14">
        <v>100</v>
      </c>
      <c r="FS42" s="14">
        <v>100</v>
      </c>
      <c r="FT42" s="14">
        <v>100</v>
      </c>
      <c r="FU42" s="14">
        <v>100</v>
      </c>
      <c r="FV42" s="14">
        <v>100</v>
      </c>
      <c r="FW42" s="14">
        <v>100</v>
      </c>
      <c r="FX42" s="11"/>
      <c r="FY42" s="11"/>
      <c r="FZ42" s="11"/>
      <c r="GA42" s="11"/>
      <c r="GB42" s="11"/>
      <c r="GC42" s="11"/>
      <c r="GD42" s="11"/>
      <c r="GE42" s="11"/>
      <c r="GF42" s="14">
        <v>174489.24</v>
      </c>
      <c r="GG42" s="14">
        <v>86047.42</v>
      </c>
      <c r="GH42" s="14">
        <v>57116.72</v>
      </c>
      <c r="GI42" s="14">
        <v>51438.7</v>
      </c>
      <c r="GJ42" s="14">
        <v>45974.25</v>
      </c>
      <c r="GK42" s="14">
        <v>40478.94</v>
      </c>
      <c r="GL42" s="14">
        <v>35110.03</v>
      </c>
      <c r="GM42" s="14">
        <v>29975.759999999998</v>
      </c>
      <c r="GN42" s="14">
        <v>25283.9</v>
      </c>
      <c r="GO42" s="14">
        <v>20863.84</v>
      </c>
      <c r="GP42" s="14">
        <v>16650.47</v>
      </c>
      <c r="GQ42" s="14">
        <v>12687.45</v>
      </c>
      <c r="GR42" s="14">
        <v>9204.14</v>
      </c>
      <c r="GS42" s="14">
        <v>6399.27</v>
      </c>
      <c r="GT42" s="14">
        <v>4036.12</v>
      </c>
      <c r="GU42" s="14">
        <v>2054.12</v>
      </c>
      <c r="GV42" s="14">
        <v>594.33000000000004</v>
      </c>
      <c r="GW42" s="11"/>
      <c r="GX42" s="11"/>
      <c r="GY42" s="11"/>
      <c r="GZ42" s="11"/>
      <c r="HA42" s="11"/>
      <c r="HB42" s="11"/>
      <c r="HC42" s="11"/>
      <c r="HD42" s="11"/>
      <c r="HE42" s="14">
        <v>0</v>
      </c>
      <c r="HF42" s="14">
        <v>0</v>
      </c>
      <c r="HG42" s="14">
        <v>0</v>
      </c>
      <c r="HH42" s="14">
        <v>0</v>
      </c>
      <c r="HI42" s="14">
        <v>0</v>
      </c>
      <c r="HJ42" s="11"/>
      <c r="HK42" s="14">
        <v>13.83938451</v>
      </c>
      <c r="HL42" s="14">
        <v>191.52996569999999</v>
      </c>
      <c r="HM42" s="11"/>
      <c r="HN42" s="17">
        <v>1.8518518518518518E-5</v>
      </c>
      <c r="HO42" s="17">
        <v>1.6203703703703704E-5</v>
      </c>
      <c r="HP42" s="17">
        <v>1.6203703703703704E-5</v>
      </c>
      <c r="HQ42" s="17">
        <v>1.6203703703703704E-5</v>
      </c>
      <c r="HR42" s="17">
        <v>1.6203703703703704E-5</v>
      </c>
      <c r="HS42" s="17">
        <v>1.6203703703703704E-5</v>
      </c>
      <c r="HT42" s="17">
        <v>1.5046296296296298E-5</v>
      </c>
      <c r="HU42" s="17">
        <v>1.6203703703703704E-5</v>
      </c>
      <c r="HV42" s="17">
        <v>1.5046296296296298E-5</v>
      </c>
      <c r="HW42" s="11"/>
    </row>
    <row r="43" spans="1:231" ht="15.75" thickBot="1">
      <c r="A43" s="14">
        <v>0.6</v>
      </c>
      <c r="B43" s="14">
        <v>26717.71</v>
      </c>
      <c r="C43" s="14">
        <v>714089183.70000005</v>
      </c>
      <c r="D43" s="2">
        <f t="shared" si="17"/>
        <v>253156.05590009689</v>
      </c>
      <c r="E43" s="2">
        <f t="shared" si="18"/>
        <v>0.13358855</v>
      </c>
      <c r="F43" s="2">
        <f t="shared" si="19"/>
        <v>26582.866829765208</v>
      </c>
      <c r="G43" s="2">
        <f t="shared" si="20"/>
        <v>26852.553170234791</v>
      </c>
      <c r="H43" s="2">
        <f t="shared" si="21"/>
        <v>0.13291433414882603</v>
      </c>
      <c r="I43" s="2">
        <f t="shared" si="22"/>
        <v>0.13426276585117394</v>
      </c>
      <c r="J43" s="11"/>
      <c r="K43" s="14">
        <v>10000</v>
      </c>
      <c r="L43" s="14">
        <v>100000000</v>
      </c>
      <c r="M43" s="11"/>
      <c r="N43" s="14">
        <v>0</v>
      </c>
      <c r="O43" s="14">
        <v>0</v>
      </c>
      <c r="P43" s="14">
        <v>1184.55</v>
      </c>
      <c r="Q43" s="14">
        <v>1445294.97</v>
      </c>
      <c r="R43" s="2">
        <f t="shared" si="26"/>
        <v>42136.267500000075</v>
      </c>
      <c r="S43" s="2">
        <f t="shared" si="27"/>
        <v>0.11845499999999999</v>
      </c>
      <c r="T43" s="2">
        <f t="shared" si="28"/>
        <v>1129.5373171266842</v>
      </c>
      <c r="U43" s="2">
        <f t="shared" si="29"/>
        <v>1239.5626828733157</v>
      </c>
      <c r="V43" s="2">
        <f t="shared" si="30"/>
        <v>0.30747199999999997</v>
      </c>
      <c r="W43" s="2">
        <f t="shared" si="31"/>
        <v>0.13368854999999991</v>
      </c>
      <c r="X43" s="10">
        <v>3074.72</v>
      </c>
      <c r="Y43" s="10">
        <v>173262.29</v>
      </c>
      <c r="Z43" s="10">
        <v>13414.99</v>
      </c>
      <c r="AA43" s="10">
        <v>181685241.69999999</v>
      </c>
      <c r="AB43" s="11"/>
      <c r="AC43" s="11"/>
      <c r="AD43" s="11"/>
      <c r="AE43" s="11"/>
      <c r="AF43" s="10">
        <v>43.74518715</v>
      </c>
      <c r="AG43" s="16">
        <v>1.5972222222222223E-4</v>
      </c>
      <c r="AH43" s="10">
        <v>1</v>
      </c>
      <c r="AI43" s="10">
        <v>1</v>
      </c>
      <c r="AJ43" s="10">
        <v>1.27</v>
      </c>
      <c r="AK43" s="10">
        <v>1.87</v>
      </c>
      <c r="AL43" s="10">
        <v>1.67</v>
      </c>
      <c r="AM43" s="10">
        <v>3.85</v>
      </c>
      <c r="AN43" s="10">
        <v>1.84</v>
      </c>
      <c r="AO43" s="10">
        <v>4.8600000000000003</v>
      </c>
      <c r="AP43" s="10">
        <v>2.0699999999999998</v>
      </c>
      <c r="AQ43" s="10">
        <v>6.89</v>
      </c>
      <c r="AR43" s="10">
        <v>2.42</v>
      </c>
      <c r="AS43" s="10">
        <v>10.3</v>
      </c>
      <c r="AT43" s="10">
        <v>2.68</v>
      </c>
      <c r="AU43" s="10">
        <v>12.34</v>
      </c>
      <c r="AV43" s="10">
        <v>3.3</v>
      </c>
      <c r="AW43" s="10">
        <v>18.2</v>
      </c>
      <c r="AX43" s="10">
        <v>4.2300000000000004</v>
      </c>
      <c r="AY43" s="10">
        <v>32.770000000000003</v>
      </c>
      <c r="AZ43" s="10">
        <v>4.99</v>
      </c>
      <c r="BA43" s="10">
        <v>44.79</v>
      </c>
      <c r="BB43" s="10">
        <v>5.75</v>
      </c>
      <c r="BC43" s="10">
        <v>59.09</v>
      </c>
      <c r="BD43" s="10">
        <v>7.39</v>
      </c>
      <c r="BE43" s="10">
        <v>100.37</v>
      </c>
      <c r="BF43" s="10">
        <v>10.45</v>
      </c>
      <c r="BG43" s="10">
        <v>194.61</v>
      </c>
      <c r="BH43" s="10">
        <v>16.260000000000002</v>
      </c>
      <c r="BI43" s="10">
        <v>516.41999999999996</v>
      </c>
      <c r="BJ43" s="10">
        <v>24.09</v>
      </c>
      <c r="BK43" s="10">
        <v>1031.07</v>
      </c>
      <c r="BL43" s="10">
        <v>37.32</v>
      </c>
      <c r="BM43" s="14">
        <v>2508.86</v>
      </c>
      <c r="BN43" s="14">
        <v>116.79</v>
      </c>
      <c r="BO43" s="14">
        <v>35829.85</v>
      </c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4">
        <v>2.79</v>
      </c>
      <c r="CI43" s="14">
        <v>11.53</v>
      </c>
      <c r="CJ43" s="14">
        <v>12.98</v>
      </c>
      <c r="CK43" s="14">
        <v>280.74</v>
      </c>
      <c r="CL43" s="14">
        <v>21.88</v>
      </c>
      <c r="CM43" s="14">
        <v>916.96</v>
      </c>
      <c r="CN43" s="14">
        <v>25.33</v>
      </c>
      <c r="CO43" s="14">
        <v>1266.69</v>
      </c>
      <c r="CP43" s="14">
        <v>30.37</v>
      </c>
      <c r="CQ43" s="14">
        <v>1988.53</v>
      </c>
      <c r="CR43" s="14">
        <v>37.119999999999997</v>
      </c>
      <c r="CS43" s="14">
        <v>3208.12</v>
      </c>
      <c r="CT43" s="14">
        <v>42.75</v>
      </c>
      <c r="CU43" s="14">
        <v>3964.07</v>
      </c>
      <c r="CV43" s="14">
        <v>56.14</v>
      </c>
      <c r="CW43" s="14">
        <v>6220.32</v>
      </c>
      <c r="CX43" s="14">
        <v>75.39</v>
      </c>
      <c r="CY43" s="14">
        <v>11687.57</v>
      </c>
      <c r="CZ43" s="14">
        <v>90.38</v>
      </c>
      <c r="DA43" s="14">
        <v>16269.64</v>
      </c>
      <c r="DB43" s="14">
        <v>105.63</v>
      </c>
      <c r="DC43" s="14">
        <v>21765.49</v>
      </c>
      <c r="DD43" s="14">
        <v>138.4</v>
      </c>
      <c r="DE43" s="14">
        <v>37536.18</v>
      </c>
      <c r="DF43" s="14">
        <v>199.17</v>
      </c>
      <c r="DG43" s="14">
        <v>73643.570000000007</v>
      </c>
      <c r="DH43" s="14">
        <v>315.63</v>
      </c>
      <c r="DI43" s="14">
        <v>199714.59</v>
      </c>
      <c r="DJ43" s="14">
        <v>471.7</v>
      </c>
      <c r="DK43" s="14">
        <v>401129.16</v>
      </c>
      <c r="DL43" s="14">
        <v>733.56</v>
      </c>
      <c r="DM43" s="14">
        <v>972220.3</v>
      </c>
      <c r="DN43" s="14">
        <v>2097.89</v>
      </c>
      <c r="DO43" s="14">
        <v>9049104.7899999991</v>
      </c>
      <c r="DP43" s="2">
        <f t="shared" si="32"/>
        <v>4647962.3378999997</v>
      </c>
      <c r="DQ43" s="5">
        <f t="shared" si="33"/>
        <v>1520.1052243634922</v>
      </c>
      <c r="DR43" s="5">
        <f t="shared" si="34"/>
        <v>2675.6747756365075</v>
      </c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4">
        <v>0.83501612999999997</v>
      </c>
      <c r="EI43" s="14">
        <v>0.90633542</v>
      </c>
      <c r="EJ43" s="14">
        <v>0.92464135999999997</v>
      </c>
      <c r="EK43" s="14">
        <v>0.92793623000000003</v>
      </c>
      <c r="EL43" s="14">
        <v>0.93072737000000005</v>
      </c>
      <c r="EM43" s="14">
        <v>0.93436419000000004</v>
      </c>
      <c r="EN43" s="14">
        <v>0.93756589000000001</v>
      </c>
      <c r="EO43" s="14">
        <v>0.94221023000000004</v>
      </c>
      <c r="EP43" s="14">
        <v>0.94642559999999998</v>
      </c>
      <c r="EQ43" s="14">
        <v>0.94864504999999999</v>
      </c>
      <c r="ER43" s="14">
        <v>0.95159649000000002</v>
      </c>
      <c r="ES43" s="14">
        <v>0.95423418999999998</v>
      </c>
      <c r="ET43" s="14">
        <v>0.95794577999999997</v>
      </c>
      <c r="EU43" s="14">
        <v>0.96267325999999998</v>
      </c>
      <c r="EV43" s="14">
        <v>0.96640316999999998</v>
      </c>
      <c r="EW43" s="14">
        <v>0.96839123999999999</v>
      </c>
      <c r="EX43" s="14">
        <v>0.97213216000000002</v>
      </c>
      <c r="EY43" s="11"/>
      <c r="EZ43" s="11"/>
      <c r="FA43" s="11"/>
      <c r="FB43" s="11"/>
      <c r="FC43" s="11"/>
      <c r="FD43" s="11"/>
      <c r="FE43" s="11"/>
      <c r="FF43" s="11"/>
      <c r="FG43" s="14">
        <v>100</v>
      </c>
      <c r="FH43" s="14">
        <v>100</v>
      </c>
      <c r="FI43" s="14">
        <v>100</v>
      </c>
      <c r="FJ43" s="14">
        <v>100</v>
      </c>
      <c r="FK43" s="14">
        <v>100</v>
      </c>
      <c r="FL43" s="14">
        <v>100</v>
      </c>
      <c r="FM43" s="14">
        <v>100</v>
      </c>
      <c r="FN43" s="14">
        <v>100</v>
      </c>
      <c r="FO43" s="14">
        <v>100</v>
      </c>
      <c r="FP43" s="14">
        <v>100</v>
      </c>
      <c r="FQ43" s="14">
        <v>100</v>
      </c>
      <c r="FR43" s="14">
        <v>100</v>
      </c>
      <c r="FS43" s="14">
        <v>100</v>
      </c>
      <c r="FT43" s="14">
        <v>100</v>
      </c>
      <c r="FU43" s="14">
        <v>100</v>
      </c>
      <c r="FV43" s="14">
        <v>100</v>
      </c>
      <c r="FW43" s="14">
        <v>100</v>
      </c>
      <c r="FX43" s="11"/>
      <c r="FY43" s="11"/>
      <c r="FZ43" s="11"/>
      <c r="GA43" s="11"/>
      <c r="GB43" s="11"/>
      <c r="GC43" s="11"/>
      <c r="GD43" s="11"/>
      <c r="GE43" s="11"/>
      <c r="GF43" s="14">
        <v>194096.47</v>
      </c>
      <c r="GG43" s="14">
        <v>97344.4</v>
      </c>
      <c r="GH43" s="14">
        <v>65195</v>
      </c>
      <c r="GI43" s="14">
        <v>58850.22</v>
      </c>
      <c r="GJ43" s="14">
        <v>52725.65</v>
      </c>
      <c r="GK43" s="14">
        <v>46546.65</v>
      </c>
      <c r="GL43" s="14">
        <v>40488.03</v>
      </c>
      <c r="GM43" s="14">
        <v>34675.18</v>
      </c>
      <c r="GN43" s="14">
        <v>29342.34</v>
      </c>
      <c r="GO43" s="14">
        <v>24305.59</v>
      </c>
      <c r="GP43" s="14">
        <v>19474.169999999998</v>
      </c>
      <c r="GQ43" s="14">
        <v>14903.43</v>
      </c>
      <c r="GR43" s="14">
        <v>10862.06</v>
      </c>
      <c r="GS43" s="14">
        <v>7565.27</v>
      </c>
      <c r="GT43" s="14">
        <v>4777.4799999999996</v>
      </c>
      <c r="GU43" s="14">
        <v>2438.5100000000002</v>
      </c>
      <c r="GV43" s="14">
        <v>711.7</v>
      </c>
      <c r="GW43" s="11"/>
      <c r="GX43" s="11"/>
      <c r="GY43" s="11"/>
      <c r="GZ43" s="11"/>
      <c r="HA43" s="11"/>
      <c r="HB43" s="11"/>
      <c r="HC43" s="11"/>
      <c r="HD43" s="11"/>
      <c r="HE43" s="14">
        <v>0</v>
      </c>
      <c r="HF43" s="14">
        <v>0</v>
      </c>
      <c r="HG43" s="14">
        <v>0</v>
      </c>
      <c r="HH43" s="14">
        <v>0</v>
      </c>
      <c r="HI43" s="14">
        <v>0</v>
      </c>
      <c r="HJ43" s="11"/>
      <c r="HK43" s="14">
        <v>13.84703873</v>
      </c>
      <c r="HL43" s="14">
        <v>191.74212209999999</v>
      </c>
      <c r="HM43" s="11"/>
      <c r="HN43" s="17">
        <v>1.8518518518518518E-5</v>
      </c>
      <c r="HO43" s="17">
        <v>1.6203703703703704E-5</v>
      </c>
      <c r="HP43" s="17">
        <v>1.6203703703703704E-5</v>
      </c>
      <c r="HQ43" s="17">
        <v>1.6203703703703704E-5</v>
      </c>
      <c r="HR43" s="17">
        <v>1.5046296296296298E-5</v>
      </c>
      <c r="HS43" s="17">
        <v>1.5046296296296298E-5</v>
      </c>
      <c r="HT43" s="17">
        <v>1.5046296296296298E-5</v>
      </c>
      <c r="HU43" s="17">
        <v>1.5046296296296298E-5</v>
      </c>
      <c r="HV43" s="17">
        <v>1.5046296296296298E-5</v>
      </c>
      <c r="HW43" s="11"/>
    </row>
    <row r="44" spans="1:231" ht="15.75" thickBot="1">
      <c r="A44" s="14">
        <v>0.65</v>
      </c>
      <c r="B44" s="14">
        <v>27716.41</v>
      </c>
      <c r="C44" s="14">
        <v>768546483.20000005</v>
      </c>
      <c r="D44" s="2">
        <f t="shared" si="17"/>
        <v>347099.91190004349</v>
      </c>
      <c r="E44" s="2">
        <f t="shared" si="18"/>
        <v>0.13858205000000001</v>
      </c>
      <c r="F44" s="2">
        <f t="shared" si="19"/>
        <v>27558.517302029799</v>
      </c>
      <c r="G44" s="2">
        <f t="shared" si="20"/>
        <v>27874.302697970201</v>
      </c>
      <c r="H44" s="2">
        <f t="shared" si="21"/>
        <v>0.137792586510149</v>
      </c>
      <c r="I44" s="2">
        <f t="shared" si="22"/>
        <v>0.139371513489851</v>
      </c>
      <c r="J44" s="11"/>
      <c r="K44" s="14">
        <v>10000</v>
      </c>
      <c r="L44" s="14">
        <v>100000000</v>
      </c>
      <c r="M44" s="11"/>
      <c r="N44" s="14">
        <v>0</v>
      </c>
      <c r="O44" s="14">
        <v>0</v>
      </c>
      <c r="P44" s="14">
        <v>1252.33</v>
      </c>
      <c r="Q44" s="14">
        <v>1613471.95</v>
      </c>
      <c r="R44" s="2">
        <f t="shared" si="26"/>
        <v>45141.521100000245</v>
      </c>
      <c r="S44" s="2">
        <f t="shared" si="27"/>
        <v>0.12523299999999998</v>
      </c>
      <c r="T44" s="2">
        <f t="shared" si="28"/>
        <v>1195.389288628553</v>
      </c>
      <c r="U44" s="2">
        <f t="shared" si="29"/>
        <v>1309.2707113714469</v>
      </c>
      <c r="V44" s="2">
        <f t="shared" si="30"/>
        <v>0.29527100000000001</v>
      </c>
      <c r="W44" s="2">
        <f t="shared" si="31"/>
        <v>0.13868205</v>
      </c>
      <c r="X44" s="10">
        <v>2952.71</v>
      </c>
      <c r="Y44" s="10">
        <v>172263.59</v>
      </c>
      <c r="Z44" s="10">
        <v>14200.83</v>
      </c>
      <c r="AA44" s="10">
        <v>203400196.40000001</v>
      </c>
      <c r="AB44" s="11"/>
      <c r="AC44" s="11"/>
      <c r="AD44" s="11"/>
      <c r="AE44" s="11"/>
      <c r="AF44" s="10">
        <v>43.490032050000003</v>
      </c>
      <c r="AG44" s="16">
        <v>1.6087962962962963E-4</v>
      </c>
      <c r="AH44" s="10">
        <v>1</v>
      </c>
      <c r="AI44" s="10">
        <v>1</v>
      </c>
      <c r="AJ44" s="10">
        <v>1.1299999999999999</v>
      </c>
      <c r="AK44" s="10">
        <v>1.41</v>
      </c>
      <c r="AL44" s="10">
        <v>1.75</v>
      </c>
      <c r="AM44" s="10">
        <v>4.8899999999999997</v>
      </c>
      <c r="AN44" s="10">
        <v>1.96</v>
      </c>
      <c r="AO44" s="10">
        <v>6.3</v>
      </c>
      <c r="AP44" s="10">
        <v>2.2999999999999998</v>
      </c>
      <c r="AQ44" s="10">
        <v>8.4600000000000009</v>
      </c>
      <c r="AR44" s="10">
        <v>2.57</v>
      </c>
      <c r="AS44" s="10">
        <v>11.01</v>
      </c>
      <c r="AT44" s="10">
        <v>3.02</v>
      </c>
      <c r="AU44" s="10">
        <v>14.46</v>
      </c>
      <c r="AV44" s="10">
        <v>3.47</v>
      </c>
      <c r="AW44" s="10">
        <v>18.53</v>
      </c>
      <c r="AX44" s="10">
        <v>4.04</v>
      </c>
      <c r="AY44" s="10">
        <v>24.88</v>
      </c>
      <c r="AZ44" s="10">
        <v>4.95</v>
      </c>
      <c r="BA44" s="10">
        <v>40.450000000000003</v>
      </c>
      <c r="BB44" s="10">
        <v>5.97</v>
      </c>
      <c r="BC44" s="10">
        <v>58.63</v>
      </c>
      <c r="BD44" s="10">
        <v>7.18</v>
      </c>
      <c r="BE44" s="10">
        <v>79.900000000000006</v>
      </c>
      <c r="BF44" s="10">
        <v>10.09</v>
      </c>
      <c r="BG44" s="10">
        <v>180.53</v>
      </c>
      <c r="BH44" s="10">
        <v>14.4</v>
      </c>
      <c r="BI44" s="10">
        <v>323.14</v>
      </c>
      <c r="BJ44" s="10">
        <v>21.41</v>
      </c>
      <c r="BK44" s="10">
        <v>908.47</v>
      </c>
      <c r="BL44" s="10">
        <v>39.049999999999997</v>
      </c>
      <c r="BM44" s="14">
        <v>2782.03</v>
      </c>
      <c r="BN44" s="14">
        <v>99.93</v>
      </c>
      <c r="BO44" s="14">
        <v>22442.87</v>
      </c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4">
        <v>2.79</v>
      </c>
      <c r="CI44" s="14">
        <v>12.51</v>
      </c>
      <c r="CJ44" s="14">
        <v>10.89</v>
      </c>
      <c r="CK44" s="14">
        <v>187.21</v>
      </c>
      <c r="CL44" s="14">
        <v>24.07</v>
      </c>
      <c r="CM44" s="14">
        <v>1318.11</v>
      </c>
      <c r="CN44" s="14">
        <v>28.29</v>
      </c>
      <c r="CO44" s="14">
        <v>1777.71</v>
      </c>
      <c r="CP44" s="14">
        <v>35.47</v>
      </c>
      <c r="CQ44" s="14">
        <v>2514.61</v>
      </c>
      <c r="CR44" s="14">
        <v>40.520000000000003</v>
      </c>
      <c r="CS44" s="14">
        <v>3395.76</v>
      </c>
      <c r="CT44" s="14">
        <v>49.65</v>
      </c>
      <c r="CU44" s="14">
        <v>4600.67</v>
      </c>
      <c r="CV44" s="14">
        <v>58.85</v>
      </c>
      <c r="CW44" s="14">
        <v>6099.37</v>
      </c>
      <c r="CX44" s="14">
        <v>69.78</v>
      </c>
      <c r="CY44" s="14">
        <v>8311.32</v>
      </c>
      <c r="CZ44" s="14">
        <v>88.68</v>
      </c>
      <c r="DA44" s="14">
        <v>14269.56</v>
      </c>
      <c r="DB44" s="14">
        <v>108.92</v>
      </c>
      <c r="DC44" s="14">
        <v>21027.56</v>
      </c>
      <c r="DD44" s="14">
        <v>133.43</v>
      </c>
      <c r="DE44" s="14">
        <v>29176.91</v>
      </c>
      <c r="DF44" s="14">
        <v>191.85</v>
      </c>
      <c r="DG44" s="14">
        <v>68311.350000000006</v>
      </c>
      <c r="DH44" s="14">
        <v>277.68</v>
      </c>
      <c r="DI44" s="14">
        <v>123635.96</v>
      </c>
      <c r="DJ44" s="14">
        <v>417.19</v>
      </c>
      <c r="DK44" s="14">
        <v>352434.75</v>
      </c>
      <c r="DL44" s="14">
        <v>766.45</v>
      </c>
      <c r="DM44" s="14">
        <v>1068663.19</v>
      </c>
      <c r="DN44" s="14">
        <v>1872.16</v>
      </c>
      <c r="DO44" s="14">
        <v>6909887.54</v>
      </c>
      <c r="DP44" s="2">
        <f t="shared" si="32"/>
        <v>3404904.4743999997</v>
      </c>
      <c r="DQ44" s="5">
        <f t="shared" si="33"/>
        <v>1377.6361290197351</v>
      </c>
      <c r="DR44" s="5">
        <f t="shared" si="34"/>
        <v>2366.6838709802651</v>
      </c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4">
        <v>0.82828135999999997</v>
      </c>
      <c r="EI44" s="14">
        <v>0.90779560999999998</v>
      </c>
      <c r="EJ44" s="14">
        <v>0.92389480000000002</v>
      </c>
      <c r="EK44" s="14">
        <v>0.92803866999999995</v>
      </c>
      <c r="EL44" s="14">
        <v>0.93221003000000002</v>
      </c>
      <c r="EM44" s="14">
        <v>0.93550401999999999</v>
      </c>
      <c r="EN44" s="14">
        <v>0.93997213000000002</v>
      </c>
      <c r="EO44" s="14">
        <v>0.94356956000000003</v>
      </c>
      <c r="EP44" s="14">
        <v>0.94626708000000004</v>
      </c>
      <c r="EQ44" s="14">
        <v>0.94903342000000002</v>
      </c>
      <c r="ER44" s="14">
        <v>0.95170494999999999</v>
      </c>
      <c r="ES44" s="14">
        <v>0.95431105000000005</v>
      </c>
      <c r="ET44" s="14">
        <v>0.95891669999999996</v>
      </c>
      <c r="EU44" s="14">
        <v>0.96250343999999999</v>
      </c>
      <c r="EV44" s="14">
        <v>0.96531007000000002</v>
      </c>
      <c r="EW44" s="14">
        <v>0.96856321999999995</v>
      </c>
      <c r="EX44" s="14">
        <v>0.97182385000000004</v>
      </c>
      <c r="EY44" s="11"/>
      <c r="EZ44" s="11"/>
      <c r="FA44" s="11"/>
      <c r="FB44" s="11"/>
      <c r="FC44" s="11"/>
      <c r="FD44" s="11"/>
      <c r="FE44" s="11"/>
      <c r="FF44" s="11"/>
      <c r="FG44" s="14">
        <v>100</v>
      </c>
      <c r="FH44" s="14">
        <v>100</v>
      </c>
      <c r="FI44" s="14">
        <v>100</v>
      </c>
      <c r="FJ44" s="14">
        <v>100</v>
      </c>
      <c r="FK44" s="14">
        <v>100</v>
      </c>
      <c r="FL44" s="14">
        <v>100</v>
      </c>
      <c r="FM44" s="14">
        <v>100</v>
      </c>
      <c r="FN44" s="14">
        <v>100</v>
      </c>
      <c r="FO44" s="14">
        <v>100</v>
      </c>
      <c r="FP44" s="14">
        <v>100</v>
      </c>
      <c r="FQ44" s="14">
        <v>100</v>
      </c>
      <c r="FR44" s="14">
        <v>100</v>
      </c>
      <c r="FS44" s="14">
        <v>100</v>
      </c>
      <c r="FT44" s="14">
        <v>100</v>
      </c>
      <c r="FU44" s="14">
        <v>100</v>
      </c>
      <c r="FV44" s="14">
        <v>100</v>
      </c>
      <c r="FW44" s="14">
        <v>100</v>
      </c>
      <c r="FX44" s="11"/>
      <c r="FY44" s="11"/>
      <c r="FZ44" s="11"/>
      <c r="GA44" s="11"/>
      <c r="GB44" s="11"/>
      <c r="GC44" s="11"/>
      <c r="GD44" s="11"/>
      <c r="GE44" s="11"/>
      <c r="GF44" s="14">
        <v>214682.76</v>
      </c>
      <c r="GG44" s="14">
        <v>109304.21</v>
      </c>
      <c r="GH44" s="14">
        <v>73774.33</v>
      </c>
      <c r="GI44" s="14">
        <v>66731.39</v>
      </c>
      <c r="GJ44" s="14">
        <v>59910.05</v>
      </c>
      <c r="GK44" s="14">
        <v>53005.31</v>
      </c>
      <c r="GL44" s="14">
        <v>46215.839999999997</v>
      </c>
      <c r="GM44" s="14">
        <v>39676.379999999997</v>
      </c>
      <c r="GN44" s="14">
        <v>33652.910000000003</v>
      </c>
      <c r="GO44" s="14">
        <v>27950.14</v>
      </c>
      <c r="GP44" s="14">
        <v>22451.41</v>
      </c>
      <c r="GQ44" s="14">
        <v>17228.59</v>
      </c>
      <c r="GR44" s="14">
        <v>12591.17</v>
      </c>
      <c r="GS44" s="14">
        <v>8792.09</v>
      </c>
      <c r="GT44" s="14">
        <v>5557.36</v>
      </c>
      <c r="GU44" s="14">
        <v>2841.85</v>
      </c>
      <c r="GV44" s="14">
        <v>829.33</v>
      </c>
      <c r="GW44" s="11"/>
      <c r="GX44" s="11"/>
      <c r="GY44" s="11"/>
      <c r="GZ44" s="11"/>
      <c r="HA44" s="11"/>
      <c r="HB44" s="11"/>
      <c r="HC44" s="11"/>
      <c r="HD44" s="11"/>
      <c r="HE44" s="14">
        <v>0</v>
      </c>
      <c r="HF44" s="14">
        <v>0</v>
      </c>
      <c r="HG44" s="14">
        <v>0</v>
      </c>
      <c r="HH44" s="14">
        <v>0</v>
      </c>
      <c r="HI44" s="14">
        <v>0</v>
      </c>
      <c r="HJ44" s="11"/>
      <c r="HK44" s="14">
        <v>13.87000203</v>
      </c>
      <c r="HL44" s="14">
        <v>192.37840510000001</v>
      </c>
      <c r="HM44" s="11"/>
      <c r="HN44" s="17">
        <v>1.8518518518518518E-5</v>
      </c>
      <c r="HO44" s="17">
        <v>1.6203703703703704E-5</v>
      </c>
      <c r="HP44" s="17">
        <v>1.6203703703703704E-5</v>
      </c>
      <c r="HQ44" s="17">
        <v>1.6203703703703704E-5</v>
      </c>
      <c r="HR44" s="17">
        <v>1.6203703703703704E-5</v>
      </c>
      <c r="HS44" s="17">
        <v>1.5046296296296298E-5</v>
      </c>
      <c r="HT44" s="17">
        <v>1.5046296296296298E-5</v>
      </c>
      <c r="HU44" s="17">
        <v>1.5046296296296298E-5</v>
      </c>
      <c r="HV44" s="17">
        <v>1.5046296296296298E-5</v>
      </c>
      <c r="HW44" s="11"/>
    </row>
    <row r="45" spans="1:231" ht="15.75" thickBot="1">
      <c r="A45" s="14">
        <v>0.7</v>
      </c>
      <c r="B45" s="14">
        <v>28991.41</v>
      </c>
      <c r="C45" s="14">
        <v>840967309.29999995</v>
      </c>
      <c r="D45" s="2">
        <f t="shared" si="17"/>
        <v>465455.51189994812</v>
      </c>
      <c r="E45" s="2">
        <f t="shared" si="18"/>
        <v>0.14495705</v>
      </c>
      <c r="F45" s="2">
        <f t="shared" si="19"/>
        <v>28808.568875832865</v>
      </c>
      <c r="G45" s="2">
        <f t="shared" si="20"/>
        <v>29174.251124167135</v>
      </c>
      <c r="H45" s="2">
        <f t="shared" si="21"/>
        <v>0.14404284437916431</v>
      </c>
      <c r="I45" s="2">
        <f t="shared" si="22"/>
        <v>0.14587125562083567</v>
      </c>
      <c r="J45" s="11"/>
      <c r="K45" s="14">
        <v>10000</v>
      </c>
      <c r="L45" s="14">
        <v>100000000</v>
      </c>
      <c r="M45" s="11"/>
      <c r="N45" s="14">
        <v>0</v>
      </c>
      <c r="O45" s="14">
        <v>0</v>
      </c>
      <c r="P45" s="14">
        <v>1298.8399999999999</v>
      </c>
      <c r="Q45" s="14">
        <v>1734061.12</v>
      </c>
      <c r="R45" s="2">
        <f t="shared" si="26"/>
        <v>47075.774400000228</v>
      </c>
      <c r="S45" s="2">
        <f t="shared" si="27"/>
        <v>0.129884</v>
      </c>
      <c r="T45" s="2">
        <f t="shared" si="28"/>
        <v>1240.6921675339001</v>
      </c>
      <c r="U45" s="2">
        <f t="shared" si="29"/>
        <v>1356.9878324660997</v>
      </c>
      <c r="V45" s="2">
        <f t="shared" si="30"/>
        <v>0.275864</v>
      </c>
      <c r="W45" s="2">
        <f t="shared" si="31"/>
        <v>0.14505705000000002</v>
      </c>
      <c r="X45" s="10">
        <v>2758.64</v>
      </c>
      <c r="Y45" s="10">
        <v>170988.59</v>
      </c>
      <c r="Z45" s="10">
        <v>14882.04</v>
      </c>
      <c r="AA45" s="10">
        <v>223428502.5</v>
      </c>
      <c r="AB45" s="11"/>
      <c r="AC45" s="11"/>
      <c r="AD45" s="11"/>
      <c r="AE45" s="11"/>
      <c r="AF45" s="10">
        <v>43.174273650000003</v>
      </c>
      <c r="AG45" s="16">
        <v>1.6087962962962963E-4</v>
      </c>
      <c r="AH45" s="10">
        <v>1</v>
      </c>
      <c r="AI45" s="10">
        <v>1</v>
      </c>
      <c r="AJ45" s="10">
        <v>1.17</v>
      </c>
      <c r="AK45" s="10">
        <v>1.55</v>
      </c>
      <c r="AL45" s="10">
        <v>1.52</v>
      </c>
      <c r="AM45" s="10">
        <v>2.88</v>
      </c>
      <c r="AN45" s="10">
        <v>1.59</v>
      </c>
      <c r="AO45" s="10">
        <v>3.23</v>
      </c>
      <c r="AP45" s="10">
        <v>1.78</v>
      </c>
      <c r="AQ45" s="10">
        <v>4.4800000000000004</v>
      </c>
      <c r="AR45" s="10">
        <v>1.89</v>
      </c>
      <c r="AS45" s="10">
        <v>5.07</v>
      </c>
      <c r="AT45" s="10">
        <v>2.31</v>
      </c>
      <c r="AU45" s="10">
        <v>8.09</v>
      </c>
      <c r="AV45" s="10">
        <v>2.67</v>
      </c>
      <c r="AW45" s="10">
        <v>10.53</v>
      </c>
      <c r="AX45" s="10">
        <v>3.13</v>
      </c>
      <c r="AY45" s="10">
        <v>14.81</v>
      </c>
      <c r="AZ45" s="10">
        <v>3.96</v>
      </c>
      <c r="BA45" s="10">
        <v>27.88</v>
      </c>
      <c r="BB45" s="10">
        <v>4.9400000000000004</v>
      </c>
      <c r="BC45" s="10">
        <v>43.16</v>
      </c>
      <c r="BD45" s="10">
        <v>6.37</v>
      </c>
      <c r="BE45" s="10">
        <v>68.81</v>
      </c>
      <c r="BF45" s="10">
        <v>9.26</v>
      </c>
      <c r="BG45" s="10">
        <v>152.08000000000001</v>
      </c>
      <c r="BH45" s="10">
        <v>12.82</v>
      </c>
      <c r="BI45" s="10">
        <v>271.92</v>
      </c>
      <c r="BJ45" s="10">
        <v>18.670000000000002</v>
      </c>
      <c r="BK45" s="10">
        <v>549.49</v>
      </c>
      <c r="BL45" s="10">
        <v>40.130000000000003</v>
      </c>
      <c r="BM45" s="14">
        <v>3625.89</v>
      </c>
      <c r="BN45" s="14">
        <v>118.74</v>
      </c>
      <c r="BO45" s="14">
        <v>49146.02</v>
      </c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4">
        <v>2.62</v>
      </c>
      <c r="CI45" s="14">
        <v>11.7</v>
      </c>
      <c r="CJ45" s="14">
        <v>10.87</v>
      </c>
      <c r="CK45" s="14">
        <v>227.83</v>
      </c>
      <c r="CL45" s="14">
        <v>18.670000000000002</v>
      </c>
      <c r="CM45" s="14">
        <v>587.97</v>
      </c>
      <c r="CN45" s="14">
        <v>20.71</v>
      </c>
      <c r="CO45" s="14">
        <v>732.63</v>
      </c>
      <c r="CP45" s="14">
        <v>24.5</v>
      </c>
      <c r="CQ45" s="14">
        <v>1149.3599999999999</v>
      </c>
      <c r="CR45" s="14">
        <v>26.62</v>
      </c>
      <c r="CS45" s="14">
        <v>1351.4</v>
      </c>
      <c r="CT45" s="14">
        <v>35.630000000000003</v>
      </c>
      <c r="CU45" s="14">
        <v>2449.87</v>
      </c>
      <c r="CV45" s="14">
        <v>43.08</v>
      </c>
      <c r="CW45" s="14">
        <v>3279.96</v>
      </c>
      <c r="CX45" s="14">
        <v>52.63</v>
      </c>
      <c r="CY45" s="14">
        <v>4855.37</v>
      </c>
      <c r="CZ45" s="14">
        <v>69.42</v>
      </c>
      <c r="DA45" s="14">
        <v>9768.74</v>
      </c>
      <c r="DB45" s="14">
        <v>88.32</v>
      </c>
      <c r="DC45" s="14">
        <v>15276.98</v>
      </c>
      <c r="DD45" s="14">
        <v>117.48</v>
      </c>
      <c r="DE45" s="14">
        <v>25204.62</v>
      </c>
      <c r="DF45" s="14">
        <v>175.47</v>
      </c>
      <c r="DG45" s="14">
        <v>57370.87</v>
      </c>
      <c r="DH45" s="14">
        <v>246.46</v>
      </c>
      <c r="DI45" s="14">
        <v>103683.42</v>
      </c>
      <c r="DJ45" s="14">
        <v>363.32</v>
      </c>
      <c r="DK45" s="14">
        <v>211813.8</v>
      </c>
      <c r="DL45" s="14">
        <v>785.59</v>
      </c>
      <c r="DM45" s="14">
        <v>1382351.77</v>
      </c>
      <c r="DN45" s="14">
        <v>2118.96</v>
      </c>
      <c r="DO45" s="14">
        <v>10352198.52</v>
      </c>
      <c r="DP45" s="2">
        <f t="shared" si="32"/>
        <v>5862207.038399999</v>
      </c>
      <c r="DQ45" s="5">
        <f t="shared" si="33"/>
        <v>1470.0785329152623</v>
      </c>
      <c r="DR45" s="5">
        <f t="shared" si="34"/>
        <v>2767.8414670847378</v>
      </c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4">
        <v>0.83711767000000004</v>
      </c>
      <c r="EI45" s="14">
        <v>0.90765841999999997</v>
      </c>
      <c r="EJ45" s="14">
        <v>0.92737307999999996</v>
      </c>
      <c r="EK45" s="14">
        <v>0.92954015000000001</v>
      </c>
      <c r="EL45" s="14">
        <v>0.93222053999999999</v>
      </c>
      <c r="EM45" s="14">
        <v>0.93542555000000005</v>
      </c>
      <c r="EN45" s="14">
        <v>0.93851035999999999</v>
      </c>
      <c r="EO45" s="14">
        <v>0.94200824000000005</v>
      </c>
      <c r="EP45" s="14">
        <v>0.94531589999999999</v>
      </c>
      <c r="EQ45" s="14">
        <v>0.94945420000000003</v>
      </c>
      <c r="ER45" s="14">
        <v>0.95254117000000005</v>
      </c>
      <c r="ES45" s="14">
        <v>0.95587721000000003</v>
      </c>
      <c r="ET45" s="14">
        <v>0.95919560999999998</v>
      </c>
      <c r="EU45" s="14">
        <v>0.96220972000000005</v>
      </c>
      <c r="EV45" s="14">
        <v>0.96537242000000001</v>
      </c>
      <c r="EW45" s="14">
        <v>0.96826540000000005</v>
      </c>
      <c r="EX45" s="14">
        <v>0.97193759999999996</v>
      </c>
      <c r="EY45" s="11"/>
      <c r="EZ45" s="11"/>
      <c r="FA45" s="11"/>
      <c r="FB45" s="11"/>
      <c r="FC45" s="11"/>
      <c r="FD45" s="11"/>
      <c r="FE45" s="11"/>
      <c r="FF45" s="11"/>
      <c r="FG45" s="14">
        <v>100</v>
      </c>
      <c r="FH45" s="14">
        <v>100</v>
      </c>
      <c r="FI45" s="14">
        <v>100</v>
      </c>
      <c r="FJ45" s="14">
        <v>100</v>
      </c>
      <c r="FK45" s="14">
        <v>100</v>
      </c>
      <c r="FL45" s="14">
        <v>100</v>
      </c>
      <c r="FM45" s="14">
        <v>100</v>
      </c>
      <c r="FN45" s="14">
        <v>100</v>
      </c>
      <c r="FO45" s="14">
        <v>100</v>
      </c>
      <c r="FP45" s="14">
        <v>100</v>
      </c>
      <c r="FQ45" s="14">
        <v>100</v>
      </c>
      <c r="FR45" s="14">
        <v>100</v>
      </c>
      <c r="FS45" s="14">
        <v>100</v>
      </c>
      <c r="FT45" s="14">
        <v>100</v>
      </c>
      <c r="FU45" s="14">
        <v>100</v>
      </c>
      <c r="FV45" s="14">
        <v>100</v>
      </c>
      <c r="FW45" s="14">
        <v>100</v>
      </c>
      <c r="FX45" s="11"/>
      <c r="FY45" s="11"/>
      <c r="FZ45" s="11"/>
      <c r="GA45" s="11"/>
      <c r="GB45" s="11"/>
      <c r="GC45" s="11"/>
      <c r="GD45" s="11"/>
      <c r="GE45" s="11"/>
      <c r="GF45" s="14">
        <v>236386.81</v>
      </c>
      <c r="GG45" s="14">
        <v>122228.2</v>
      </c>
      <c r="GH45" s="14">
        <v>83178.320000000007</v>
      </c>
      <c r="GI45" s="14">
        <v>75391.320000000007</v>
      </c>
      <c r="GJ45" s="14">
        <v>67833.22</v>
      </c>
      <c r="GK45" s="14">
        <v>60149.37</v>
      </c>
      <c r="GL45" s="14">
        <v>52569.25</v>
      </c>
      <c r="GM45" s="14">
        <v>45245.61</v>
      </c>
      <c r="GN45" s="14">
        <v>38475.699999999997</v>
      </c>
      <c r="GO45" s="14">
        <v>32046.080000000002</v>
      </c>
      <c r="GP45" s="14">
        <v>25813.49</v>
      </c>
      <c r="GQ45" s="14">
        <v>19869.34</v>
      </c>
      <c r="GR45" s="14">
        <v>14571.86</v>
      </c>
      <c r="GS45" s="14">
        <v>10208.15</v>
      </c>
      <c r="GT45" s="14">
        <v>6463.97</v>
      </c>
      <c r="GU45" s="14">
        <v>3318.53</v>
      </c>
      <c r="GV45" s="14">
        <v>975.86</v>
      </c>
      <c r="GW45" s="11"/>
      <c r="GX45" s="11"/>
      <c r="GY45" s="11"/>
      <c r="GZ45" s="11"/>
      <c r="HA45" s="11"/>
      <c r="HB45" s="11"/>
      <c r="HC45" s="11"/>
      <c r="HD45" s="11"/>
      <c r="HE45" s="14">
        <v>0</v>
      </c>
      <c r="HF45" s="14">
        <v>0</v>
      </c>
      <c r="HG45" s="14">
        <v>0</v>
      </c>
      <c r="HH45" s="14">
        <v>0</v>
      </c>
      <c r="HI45" s="14">
        <v>0</v>
      </c>
      <c r="HJ45" s="11"/>
      <c r="HK45" s="14">
        <v>13.917803230000001</v>
      </c>
      <c r="HL45" s="14">
        <v>193.70696670000001</v>
      </c>
      <c r="HM45" s="11"/>
      <c r="HN45" s="17">
        <v>1.8518518518518518E-5</v>
      </c>
      <c r="HO45" s="17">
        <v>1.7361111111111111E-5</v>
      </c>
      <c r="HP45" s="17">
        <v>1.6203703703703704E-5</v>
      </c>
      <c r="HQ45" s="17">
        <v>1.6203703703703704E-5</v>
      </c>
      <c r="HR45" s="17">
        <v>1.6203703703703704E-5</v>
      </c>
      <c r="HS45" s="17">
        <v>1.6203703703703704E-5</v>
      </c>
      <c r="HT45" s="17">
        <v>1.5046296296296298E-5</v>
      </c>
      <c r="HU45" s="17">
        <v>1.5046296296296298E-5</v>
      </c>
      <c r="HV45" s="17">
        <v>1.5046296296296298E-5</v>
      </c>
      <c r="HW45" s="11"/>
    </row>
    <row r="46" spans="1:231" ht="15.75" thickBot="1">
      <c r="A46" s="14">
        <v>0.75</v>
      </c>
      <c r="B46" s="14">
        <v>30276.26</v>
      </c>
      <c r="C46" s="14">
        <v>917126788.10000002</v>
      </c>
      <c r="D46" s="2">
        <f t="shared" si="17"/>
        <v>474868.5124001503</v>
      </c>
      <c r="E46" s="2">
        <f t="shared" si="18"/>
        <v>0.1513813</v>
      </c>
      <c r="F46" s="2">
        <f t="shared" si="19"/>
        <v>30091.579313314498</v>
      </c>
      <c r="G46" s="2">
        <f t="shared" si="20"/>
        <v>30460.940686685499</v>
      </c>
      <c r="H46" s="2">
        <f t="shared" si="21"/>
        <v>0.15045789656657249</v>
      </c>
      <c r="I46" s="2">
        <f t="shared" si="22"/>
        <v>0.1523047034334275</v>
      </c>
      <c r="J46" s="11"/>
      <c r="K46" s="14">
        <v>10000</v>
      </c>
      <c r="L46" s="14">
        <v>100000000</v>
      </c>
      <c r="M46" s="11"/>
      <c r="N46" s="14">
        <v>0</v>
      </c>
      <c r="O46" s="14">
        <v>0</v>
      </c>
      <c r="P46" s="14">
        <v>1383.58</v>
      </c>
      <c r="Q46" s="14">
        <v>1980235.64</v>
      </c>
      <c r="R46" s="2">
        <f t="shared" si="26"/>
        <v>65942.02360000019</v>
      </c>
      <c r="S46" s="2">
        <f t="shared" si="27"/>
        <v>0.13835799999999998</v>
      </c>
      <c r="T46" s="2">
        <f t="shared" si="28"/>
        <v>1314.7598001815861</v>
      </c>
      <c r="U46" s="2">
        <f t="shared" si="29"/>
        <v>1452.4001998184137</v>
      </c>
      <c r="V46" s="2">
        <f t="shared" si="30"/>
        <v>0.25836199999999998</v>
      </c>
      <c r="W46" s="2">
        <f t="shared" si="31"/>
        <v>0.15148130000000004</v>
      </c>
      <c r="X46" s="10">
        <v>2583.62</v>
      </c>
      <c r="Y46" s="10">
        <v>169703.74</v>
      </c>
      <c r="Z46" s="10">
        <v>15776.13</v>
      </c>
      <c r="AA46" s="10">
        <v>251779684.5</v>
      </c>
      <c r="AB46" s="11"/>
      <c r="AC46" s="11"/>
      <c r="AD46" s="11"/>
      <c r="AE46" s="11"/>
      <c r="AF46" s="10">
        <v>42.853496249999999</v>
      </c>
      <c r="AG46" s="16">
        <v>1.6203703703703703E-4</v>
      </c>
      <c r="AH46" s="10">
        <v>1</v>
      </c>
      <c r="AI46" s="10">
        <v>1</v>
      </c>
      <c r="AJ46" s="10">
        <v>1.19</v>
      </c>
      <c r="AK46" s="10">
        <v>1.65</v>
      </c>
      <c r="AL46" s="10">
        <v>1.71</v>
      </c>
      <c r="AM46" s="10">
        <v>4.2300000000000004</v>
      </c>
      <c r="AN46" s="10">
        <v>1.8</v>
      </c>
      <c r="AO46" s="10">
        <v>4.62</v>
      </c>
      <c r="AP46" s="10">
        <v>1.87</v>
      </c>
      <c r="AQ46" s="10">
        <v>4.93</v>
      </c>
      <c r="AR46" s="10">
        <v>2.1</v>
      </c>
      <c r="AS46" s="10">
        <v>6.3</v>
      </c>
      <c r="AT46" s="10">
        <v>2.76</v>
      </c>
      <c r="AU46" s="10">
        <v>15.02</v>
      </c>
      <c r="AV46" s="10">
        <v>3.22</v>
      </c>
      <c r="AW46" s="10">
        <v>18.66</v>
      </c>
      <c r="AX46" s="10">
        <v>3.62</v>
      </c>
      <c r="AY46" s="10">
        <v>22.86</v>
      </c>
      <c r="AZ46" s="10">
        <v>4.74</v>
      </c>
      <c r="BA46" s="10">
        <v>38.880000000000003</v>
      </c>
      <c r="BB46" s="10">
        <v>5.99</v>
      </c>
      <c r="BC46" s="10">
        <v>63.53</v>
      </c>
      <c r="BD46" s="10">
        <v>7.81</v>
      </c>
      <c r="BE46" s="10">
        <v>102.67</v>
      </c>
      <c r="BF46" s="10">
        <v>10.51</v>
      </c>
      <c r="BG46" s="10">
        <v>192.83</v>
      </c>
      <c r="BH46" s="10">
        <v>13.82</v>
      </c>
      <c r="BI46" s="10">
        <v>321.89999999999998</v>
      </c>
      <c r="BJ46" s="10">
        <v>19.010000000000002</v>
      </c>
      <c r="BK46" s="10">
        <v>561.19000000000005</v>
      </c>
      <c r="BL46" s="10">
        <v>36.01</v>
      </c>
      <c r="BM46" s="14">
        <v>2119.81</v>
      </c>
      <c r="BN46" s="14">
        <v>109.41</v>
      </c>
      <c r="BO46" s="14">
        <v>24858.53</v>
      </c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4">
        <v>2.66</v>
      </c>
      <c r="CI46" s="14">
        <v>10.42</v>
      </c>
      <c r="CJ46" s="14">
        <v>12.34</v>
      </c>
      <c r="CK46" s="14">
        <v>284.62</v>
      </c>
      <c r="CL46" s="14">
        <v>23.2</v>
      </c>
      <c r="CM46" s="14">
        <v>1127.9000000000001</v>
      </c>
      <c r="CN46" s="14">
        <v>25.27</v>
      </c>
      <c r="CO46" s="14">
        <v>1248.51</v>
      </c>
      <c r="CP46" s="14">
        <v>27.04</v>
      </c>
      <c r="CQ46" s="14">
        <v>1349.94</v>
      </c>
      <c r="CR46" s="14">
        <v>31.68</v>
      </c>
      <c r="CS46" s="14">
        <v>1800.62</v>
      </c>
      <c r="CT46" s="14">
        <v>45.03</v>
      </c>
      <c r="CU46" s="14">
        <v>4995.91</v>
      </c>
      <c r="CV46" s="14">
        <v>55.52</v>
      </c>
      <c r="CW46" s="14">
        <v>6352.02</v>
      </c>
      <c r="CX46" s="14">
        <v>63.5</v>
      </c>
      <c r="CY46" s="14">
        <v>7846.74</v>
      </c>
      <c r="CZ46" s="14">
        <v>85.2</v>
      </c>
      <c r="DA46" s="14">
        <v>13800.44</v>
      </c>
      <c r="DB46" s="14">
        <v>110.38</v>
      </c>
      <c r="DC46" s="14">
        <v>23188.240000000002</v>
      </c>
      <c r="DD46" s="14">
        <v>146.30000000000001</v>
      </c>
      <c r="DE46" s="14">
        <v>38001.68</v>
      </c>
      <c r="DF46" s="14">
        <v>199.77</v>
      </c>
      <c r="DG46" s="14">
        <v>72844.429999999993</v>
      </c>
      <c r="DH46" s="14">
        <v>266.52</v>
      </c>
      <c r="DI46" s="14">
        <v>123641.26</v>
      </c>
      <c r="DJ46" s="14">
        <v>370.65</v>
      </c>
      <c r="DK46" s="14">
        <v>217231.97</v>
      </c>
      <c r="DL46" s="14">
        <v>709.48</v>
      </c>
      <c r="DM46" s="14">
        <v>829025.84</v>
      </c>
      <c r="DN46" s="14">
        <v>2079.5700000000002</v>
      </c>
      <c r="DO46" s="14">
        <v>8084397.3099999996</v>
      </c>
      <c r="DP46" s="2">
        <f t="shared" si="32"/>
        <v>3759785.9250999987</v>
      </c>
      <c r="DQ46" s="5">
        <f t="shared" si="33"/>
        <v>1559.9135131893549</v>
      </c>
      <c r="DR46" s="5">
        <f t="shared" si="34"/>
        <v>2599.2264868106454</v>
      </c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4">
        <v>0.82856503000000004</v>
      </c>
      <c r="EI46" s="14">
        <v>0.91094054000000002</v>
      </c>
      <c r="EJ46" s="14">
        <v>0.92473103999999995</v>
      </c>
      <c r="EK46" s="14">
        <v>0.92763675999999995</v>
      </c>
      <c r="EL46" s="14">
        <v>0.93105645999999997</v>
      </c>
      <c r="EM46" s="14">
        <v>0.93456912000000003</v>
      </c>
      <c r="EN46" s="14">
        <v>0.93763355999999998</v>
      </c>
      <c r="EO46" s="14">
        <v>0.94121770000000005</v>
      </c>
      <c r="EP46" s="14">
        <v>0.94417971999999994</v>
      </c>
      <c r="EQ46" s="14">
        <v>0.94777765999999997</v>
      </c>
      <c r="ER46" s="14">
        <v>0.95166808000000003</v>
      </c>
      <c r="ES46" s="14">
        <v>0.95564890999999996</v>
      </c>
      <c r="ET46" s="14">
        <v>0.95877034000000005</v>
      </c>
      <c r="EU46" s="14">
        <v>0.96197750999999998</v>
      </c>
      <c r="EV46" s="14">
        <v>0.96484225999999995</v>
      </c>
      <c r="EW46" s="14">
        <v>0.96804274999999995</v>
      </c>
      <c r="EX46" s="14">
        <v>0.97183010999999997</v>
      </c>
      <c r="EY46" s="11"/>
      <c r="EZ46" s="11"/>
      <c r="FA46" s="11"/>
      <c r="FB46" s="11"/>
      <c r="FC46" s="11"/>
      <c r="FD46" s="11"/>
      <c r="FE46" s="11"/>
      <c r="FF46" s="11"/>
      <c r="FG46" s="14">
        <v>100</v>
      </c>
      <c r="FH46" s="14">
        <v>100</v>
      </c>
      <c r="FI46" s="14">
        <v>100</v>
      </c>
      <c r="FJ46" s="14">
        <v>100</v>
      </c>
      <c r="FK46" s="14">
        <v>100</v>
      </c>
      <c r="FL46" s="14">
        <v>100</v>
      </c>
      <c r="FM46" s="14">
        <v>100</v>
      </c>
      <c r="FN46" s="14">
        <v>100</v>
      </c>
      <c r="FO46" s="14">
        <v>100</v>
      </c>
      <c r="FP46" s="14">
        <v>100</v>
      </c>
      <c r="FQ46" s="14">
        <v>100</v>
      </c>
      <c r="FR46" s="14">
        <v>100</v>
      </c>
      <c r="FS46" s="14">
        <v>100</v>
      </c>
      <c r="FT46" s="14">
        <v>100</v>
      </c>
      <c r="FU46" s="14">
        <v>100</v>
      </c>
      <c r="FV46" s="14">
        <v>100</v>
      </c>
      <c r="FW46" s="14">
        <v>100</v>
      </c>
      <c r="FX46" s="11"/>
      <c r="FY46" s="11"/>
      <c r="FZ46" s="11"/>
      <c r="GA46" s="11"/>
      <c r="GB46" s="11"/>
      <c r="GC46" s="11"/>
      <c r="GD46" s="11"/>
      <c r="GE46" s="11"/>
      <c r="GF46" s="14">
        <v>259273.36</v>
      </c>
      <c r="GG46" s="14">
        <v>136140.39000000001</v>
      </c>
      <c r="GH46" s="14">
        <v>93426.82</v>
      </c>
      <c r="GI46" s="14">
        <v>84857.49</v>
      </c>
      <c r="GJ46" s="14">
        <v>76520.5</v>
      </c>
      <c r="GK46" s="14">
        <v>68015.86</v>
      </c>
      <c r="GL46" s="14">
        <v>59595.77</v>
      </c>
      <c r="GM46" s="14">
        <v>51429.83</v>
      </c>
      <c r="GN46" s="14">
        <v>43857.06</v>
      </c>
      <c r="GO46" s="14">
        <v>36622.559999999998</v>
      </c>
      <c r="GP46" s="14">
        <v>29583.98</v>
      </c>
      <c r="GQ46" s="14">
        <v>22842.95</v>
      </c>
      <c r="GR46" s="14">
        <v>16811.57</v>
      </c>
      <c r="GS46" s="14">
        <v>11807.13</v>
      </c>
      <c r="GT46" s="14">
        <v>7499.01</v>
      </c>
      <c r="GU46" s="14">
        <v>3858.18</v>
      </c>
      <c r="GV46" s="14">
        <v>1131.42</v>
      </c>
      <c r="GW46" s="11"/>
      <c r="GX46" s="11"/>
      <c r="GY46" s="11"/>
      <c r="GZ46" s="11"/>
      <c r="HA46" s="11"/>
      <c r="HB46" s="11"/>
      <c r="HC46" s="11"/>
      <c r="HD46" s="11"/>
      <c r="HE46" s="14">
        <v>0</v>
      </c>
      <c r="HF46" s="14">
        <v>0</v>
      </c>
      <c r="HG46" s="14">
        <v>0</v>
      </c>
      <c r="HH46" s="14">
        <v>0</v>
      </c>
      <c r="HI46" s="14">
        <v>0</v>
      </c>
      <c r="HJ46" s="11"/>
      <c r="HK46" s="14">
        <v>13.949670510000001</v>
      </c>
      <c r="HL46" s="14">
        <v>194.5952618</v>
      </c>
      <c r="HM46" s="11"/>
      <c r="HN46" s="17">
        <v>1.8518518518518518E-5</v>
      </c>
      <c r="HO46" s="17">
        <v>1.7361111111111111E-5</v>
      </c>
      <c r="HP46" s="17">
        <v>1.6203703703703704E-5</v>
      </c>
      <c r="HQ46" s="17">
        <v>1.6203703703703704E-5</v>
      </c>
      <c r="HR46" s="17">
        <v>1.6203703703703704E-5</v>
      </c>
      <c r="HS46" s="17">
        <v>1.6203703703703704E-5</v>
      </c>
      <c r="HT46" s="17">
        <v>1.6203703703703704E-5</v>
      </c>
      <c r="HU46" s="17">
        <v>1.5046296296296298E-5</v>
      </c>
      <c r="HV46" s="17">
        <v>1.6203703703703704E-5</v>
      </c>
      <c r="HW46" s="11"/>
    </row>
    <row r="47" spans="1:231" ht="15.75" thickBot="1">
      <c r="A47" s="14">
        <v>0.8</v>
      </c>
      <c r="B47" s="14">
        <v>31878.84</v>
      </c>
      <c r="C47" s="14">
        <v>1016982617</v>
      </c>
      <c r="D47" s="2">
        <f t="shared" si="17"/>
        <v>722177.25440001488</v>
      </c>
      <c r="E47" s="2">
        <f t="shared" si="18"/>
        <v>0.15939420000000001</v>
      </c>
      <c r="F47" s="2">
        <f t="shared" si="19"/>
        <v>31651.090885577953</v>
      </c>
      <c r="G47" s="2">
        <f t="shared" si="20"/>
        <v>32106.589114422048</v>
      </c>
      <c r="H47" s="2">
        <f t="shared" si="21"/>
        <v>0.15825545442788977</v>
      </c>
      <c r="I47" s="2">
        <f t="shared" si="22"/>
        <v>0.16053294557211023</v>
      </c>
      <c r="J47" s="11"/>
      <c r="K47" s="14">
        <v>10000</v>
      </c>
      <c r="L47" s="14">
        <v>100000000</v>
      </c>
      <c r="M47" s="11"/>
      <c r="N47" s="14">
        <v>0</v>
      </c>
      <c r="O47" s="14">
        <v>0</v>
      </c>
      <c r="P47" s="14">
        <v>1435.39</v>
      </c>
      <c r="Q47" s="14">
        <v>2111705.4900000002</v>
      </c>
      <c r="R47" s="2">
        <f t="shared" si="26"/>
        <v>51361.037899999879</v>
      </c>
      <c r="S47" s="2">
        <f t="shared" si="27"/>
        <v>0.143539</v>
      </c>
      <c r="T47" s="2">
        <f t="shared" si="28"/>
        <v>1374.6532303614229</v>
      </c>
      <c r="U47" s="2">
        <f t="shared" si="29"/>
        <v>1496.1267696385773</v>
      </c>
      <c r="V47" s="2">
        <f t="shared" si="30"/>
        <v>0.24031799999999998</v>
      </c>
      <c r="W47" s="2">
        <f t="shared" si="31"/>
        <v>0.15949420000000003</v>
      </c>
      <c r="X47" s="10">
        <v>2403.1799999999998</v>
      </c>
      <c r="Y47" s="10">
        <v>168101.16</v>
      </c>
      <c r="Z47" s="10">
        <v>16744.509999999998</v>
      </c>
      <c r="AA47" s="10">
        <v>282871116.30000001</v>
      </c>
      <c r="AB47" s="11"/>
      <c r="AC47" s="11"/>
      <c r="AD47" s="11"/>
      <c r="AE47" s="11"/>
      <c r="AF47" s="10">
        <v>42.471999150000002</v>
      </c>
      <c r="AG47" s="16">
        <v>1.6087962962962963E-4</v>
      </c>
      <c r="AH47" s="10">
        <v>1</v>
      </c>
      <c r="AI47" s="10">
        <v>1</v>
      </c>
      <c r="AJ47" s="10">
        <v>1.27</v>
      </c>
      <c r="AK47" s="10">
        <v>1.91</v>
      </c>
      <c r="AL47" s="10">
        <v>1.63</v>
      </c>
      <c r="AM47" s="10">
        <v>3.37</v>
      </c>
      <c r="AN47" s="10">
        <v>1.91</v>
      </c>
      <c r="AO47" s="10">
        <v>4.99</v>
      </c>
      <c r="AP47" s="10">
        <v>2.13</v>
      </c>
      <c r="AQ47" s="10">
        <v>6.23</v>
      </c>
      <c r="AR47" s="10">
        <v>2.46</v>
      </c>
      <c r="AS47" s="10">
        <v>9.14</v>
      </c>
      <c r="AT47" s="10">
        <v>2.71</v>
      </c>
      <c r="AU47" s="10">
        <v>11.33</v>
      </c>
      <c r="AV47" s="10">
        <v>3.15</v>
      </c>
      <c r="AW47" s="10">
        <v>15.77</v>
      </c>
      <c r="AX47" s="10">
        <v>3.85</v>
      </c>
      <c r="AY47" s="10">
        <v>24.51</v>
      </c>
      <c r="AZ47" s="10">
        <v>4.95</v>
      </c>
      <c r="BA47" s="10">
        <v>43.01</v>
      </c>
      <c r="BB47" s="10">
        <v>6.66</v>
      </c>
      <c r="BC47" s="10">
        <v>96.5</v>
      </c>
      <c r="BD47" s="10">
        <v>8.5500000000000007</v>
      </c>
      <c r="BE47" s="10">
        <v>160.43</v>
      </c>
      <c r="BF47" s="10">
        <v>11.55</v>
      </c>
      <c r="BG47" s="10">
        <v>265.08999999999997</v>
      </c>
      <c r="BH47" s="10">
        <v>16.18</v>
      </c>
      <c r="BI47" s="10">
        <v>524.66</v>
      </c>
      <c r="BJ47" s="10">
        <v>23.29</v>
      </c>
      <c r="BK47" s="10">
        <v>935.79</v>
      </c>
      <c r="BL47" s="10">
        <v>43.69</v>
      </c>
      <c r="BM47" s="14">
        <v>4139.7700000000004</v>
      </c>
      <c r="BN47" s="14">
        <v>99.25</v>
      </c>
      <c r="BO47" s="14">
        <v>24616.99</v>
      </c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4">
        <v>2.2400000000000002</v>
      </c>
      <c r="CI47" s="14">
        <v>6.72</v>
      </c>
      <c r="CJ47" s="14">
        <v>12.49</v>
      </c>
      <c r="CK47" s="14">
        <v>291.25</v>
      </c>
      <c r="CL47" s="14">
        <v>20.5</v>
      </c>
      <c r="CM47" s="14">
        <v>713.62</v>
      </c>
      <c r="CN47" s="14">
        <v>26.72</v>
      </c>
      <c r="CO47" s="14">
        <v>1328.58</v>
      </c>
      <c r="CP47" s="14">
        <v>31.21</v>
      </c>
      <c r="CQ47" s="14">
        <v>1724.53</v>
      </c>
      <c r="CR47" s="14">
        <v>38.61</v>
      </c>
      <c r="CS47" s="14">
        <v>2822.49</v>
      </c>
      <c r="CT47" s="14">
        <v>43.43</v>
      </c>
      <c r="CU47" s="14">
        <v>3523.99</v>
      </c>
      <c r="CV47" s="14">
        <v>52.71</v>
      </c>
      <c r="CW47" s="14">
        <v>5183.55</v>
      </c>
      <c r="CX47" s="14">
        <v>66.349999999999994</v>
      </c>
      <c r="CY47" s="14">
        <v>8220.07</v>
      </c>
      <c r="CZ47" s="14">
        <v>88.78</v>
      </c>
      <c r="DA47" s="14">
        <v>15211.78</v>
      </c>
      <c r="DB47" s="14">
        <v>123.12</v>
      </c>
      <c r="DC47" s="14">
        <v>35878.800000000003</v>
      </c>
      <c r="DD47" s="14">
        <v>160.81</v>
      </c>
      <c r="DE47" s="14">
        <v>60377.79</v>
      </c>
      <c r="DF47" s="14">
        <v>221.35</v>
      </c>
      <c r="DG47" s="14">
        <v>101569.39</v>
      </c>
      <c r="DH47" s="14">
        <v>313.5</v>
      </c>
      <c r="DI47" s="14">
        <v>202934.22</v>
      </c>
      <c r="DJ47" s="14">
        <v>455.3</v>
      </c>
      <c r="DK47" s="14">
        <v>364009.52</v>
      </c>
      <c r="DL47" s="14">
        <v>858.49</v>
      </c>
      <c r="DM47" s="14">
        <v>1592102.21</v>
      </c>
      <c r="DN47" s="14">
        <v>1881.79</v>
      </c>
      <c r="DO47" s="14">
        <v>7413214.9500000002</v>
      </c>
      <c r="DP47" s="2">
        <f t="shared" si="32"/>
        <v>3872081.3459000005</v>
      </c>
      <c r="DQ47" s="5">
        <f t="shared" si="33"/>
        <v>1354.4301886871528</v>
      </c>
      <c r="DR47" s="5">
        <f t="shared" si="34"/>
        <v>2409.1498113128473</v>
      </c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4">
        <v>0.83356715000000003</v>
      </c>
      <c r="EI47" s="14">
        <v>0.90663990999999999</v>
      </c>
      <c r="EJ47" s="14">
        <v>0.92294063999999998</v>
      </c>
      <c r="EK47" s="14">
        <v>0.92857078999999998</v>
      </c>
      <c r="EL47" s="14">
        <v>0.93232214999999996</v>
      </c>
      <c r="EM47" s="14">
        <v>0.93522223999999998</v>
      </c>
      <c r="EN47" s="14">
        <v>0.93818157000000002</v>
      </c>
      <c r="EO47" s="14">
        <v>0.94158410999999997</v>
      </c>
      <c r="EP47" s="14">
        <v>0.94443060000000001</v>
      </c>
      <c r="EQ47" s="14">
        <v>0.94818731000000001</v>
      </c>
      <c r="ER47" s="14">
        <v>0.95151083000000003</v>
      </c>
      <c r="ES47" s="14">
        <v>0.95493101999999996</v>
      </c>
      <c r="ET47" s="14">
        <v>0.95886579000000005</v>
      </c>
      <c r="EU47" s="14">
        <v>0.96283348999999996</v>
      </c>
      <c r="EV47" s="14">
        <v>0.96588854999999996</v>
      </c>
      <c r="EW47" s="14">
        <v>0.96857658999999996</v>
      </c>
      <c r="EX47" s="14">
        <v>0.97208713999999996</v>
      </c>
      <c r="EY47" s="11"/>
      <c r="EZ47" s="11"/>
      <c r="FA47" s="11"/>
      <c r="FB47" s="11"/>
      <c r="FC47" s="11"/>
      <c r="FD47" s="11"/>
      <c r="FE47" s="11"/>
      <c r="FF47" s="11"/>
      <c r="FG47" s="14">
        <v>100</v>
      </c>
      <c r="FH47" s="14">
        <v>100</v>
      </c>
      <c r="FI47" s="14">
        <v>100</v>
      </c>
      <c r="FJ47" s="14">
        <v>100</v>
      </c>
      <c r="FK47" s="14">
        <v>100</v>
      </c>
      <c r="FL47" s="14">
        <v>100</v>
      </c>
      <c r="FM47" s="14">
        <v>100</v>
      </c>
      <c r="FN47" s="14">
        <v>100</v>
      </c>
      <c r="FO47" s="14">
        <v>100</v>
      </c>
      <c r="FP47" s="14">
        <v>100</v>
      </c>
      <c r="FQ47" s="14">
        <v>100</v>
      </c>
      <c r="FR47" s="14">
        <v>100</v>
      </c>
      <c r="FS47" s="14">
        <v>100</v>
      </c>
      <c r="FT47" s="14">
        <v>100</v>
      </c>
      <c r="FU47" s="14">
        <v>100</v>
      </c>
      <c r="FV47" s="14">
        <v>100</v>
      </c>
      <c r="FW47" s="14">
        <v>100</v>
      </c>
      <c r="FX47" s="11"/>
      <c r="FY47" s="11"/>
      <c r="FZ47" s="11"/>
      <c r="GA47" s="11"/>
      <c r="GB47" s="11"/>
      <c r="GC47" s="11"/>
      <c r="GD47" s="11"/>
      <c r="GE47" s="11"/>
      <c r="GF47" s="14">
        <v>283672.31</v>
      </c>
      <c r="GG47" s="14">
        <v>151196.43</v>
      </c>
      <c r="GH47" s="14">
        <v>104517.4</v>
      </c>
      <c r="GI47" s="14">
        <v>95102.46</v>
      </c>
      <c r="GJ47" s="14">
        <v>85920.27</v>
      </c>
      <c r="GK47" s="14">
        <v>76523.86</v>
      </c>
      <c r="GL47" s="14">
        <v>67195.16</v>
      </c>
      <c r="GM47" s="14">
        <v>58130.21</v>
      </c>
      <c r="GN47" s="14">
        <v>49696.88</v>
      </c>
      <c r="GO47" s="14">
        <v>41612.379999999997</v>
      </c>
      <c r="GP47" s="14">
        <v>33706.94</v>
      </c>
      <c r="GQ47" s="14">
        <v>26099.69</v>
      </c>
      <c r="GR47" s="14">
        <v>19276.419999999998</v>
      </c>
      <c r="GS47" s="14">
        <v>13572.66</v>
      </c>
      <c r="GT47" s="14">
        <v>8642.36</v>
      </c>
      <c r="GU47" s="14">
        <v>4462.42</v>
      </c>
      <c r="GV47" s="14">
        <v>1316.15</v>
      </c>
      <c r="GW47" s="11"/>
      <c r="GX47" s="11"/>
      <c r="GY47" s="11"/>
      <c r="GZ47" s="11"/>
      <c r="HA47" s="11"/>
      <c r="HB47" s="11"/>
      <c r="HC47" s="11"/>
      <c r="HD47" s="11"/>
      <c r="HE47" s="14">
        <v>0</v>
      </c>
      <c r="HF47" s="14">
        <v>0</v>
      </c>
      <c r="HG47" s="14">
        <v>0</v>
      </c>
      <c r="HH47" s="14">
        <v>0</v>
      </c>
      <c r="HI47" s="14">
        <v>0</v>
      </c>
      <c r="HJ47" s="11"/>
      <c r="HK47" s="14">
        <v>13.99278528</v>
      </c>
      <c r="HL47" s="14">
        <v>195.80083329999999</v>
      </c>
      <c r="HM47" s="11"/>
      <c r="HN47" s="17">
        <v>1.8518518518518518E-5</v>
      </c>
      <c r="HO47" s="17">
        <v>1.6203703703703704E-5</v>
      </c>
      <c r="HP47" s="17">
        <v>1.6203703703703704E-5</v>
      </c>
      <c r="HQ47" s="17">
        <v>1.6203703703703704E-5</v>
      </c>
      <c r="HR47" s="17">
        <v>1.6203703703703704E-5</v>
      </c>
      <c r="HS47" s="17">
        <v>1.6203703703703704E-5</v>
      </c>
      <c r="HT47" s="17">
        <v>1.5046296296296298E-5</v>
      </c>
      <c r="HU47" s="17">
        <v>1.5046296296296298E-5</v>
      </c>
      <c r="HV47" s="17">
        <v>1.5046296296296298E-5</v>
      </c>
      <c r="HW47" s="11"/>
    </row>
    <row r="48" spans="1:231" ht="15.75" thickBot="1">
      <c r="A48" s="14">
        <v>0.85</v>
      </c>
      <c r="B48" s="14">
        <v>33773.03</v>
      </c>
      <c r="C48" s="14">
        <v>1141766317</v>
      </c>
      <c r="D48" s="2">
        <f t="shared" si="17"/>
        <v>1148761.6191000938</v>
      </c>
      <c r="E48" s="2">
        <f t="shared" si="18"/>
        <v>0.16886514999999999</v>
      </c>
      <c r="F48" s="2">
        <f t="shared" si="19"/>
        <v>33485.786802464798</v>
      </c>
      <c r="G48" s="2">
        <f t="shared" si="20"/>
        <v>34060.2731975352</v>
      </c>
      <c r="H48" s="2">
        <f t="shared" si="21"/>
        <v>0.16742893401232398</v>
      </c>
      <c r="I48" s="2">
        <f t="shared" si="22"/>
        <v>0.17030136598767601</v>
      </c>
      <c r="J48" s="11"/>
      <c r="K48" s="14">
        <v>10000</v>
      </c>
      <c r="L48" s="14">
        <v>100000000</v>
      </c>
      <c r="M48" s="11"/>
      <c r="N48" s="14">
        <v>0</v>
      </c>
      <c r="O48" s="14">
        <v>0</v>
      </c>
      <c r="P48" s="14">
        <v>1658.94</v>
      </c>
      <c r="Q48" s="14">
        <v>2843544.74</v>
      </c>
      <c r="R48" s="2">
        <f t="shared" si="26"/>
        <v>91462.816399999894</v>
      </c>
      <c r="S48" s="2">
        <f t="shared" si="27"/>
        <v>0.16589400000000001</v>
      </c>
      <c r="T48" s="2">
        <f t="shared" si="28"/>
        <v>1577.8892422915517</v>
      </c>
      <c r="U48" s="2">
        <f t="shared" si="29"/>
        <v>1739.9907577084484</v>
      </c>
      <c r="V48" s="2">
        <f t="shared" si="30"/>
        <v>0.21924099999999999</v>
      </c>
      <c r="W48" s="2">
        <f t="shared" si="31"/>
        <v>0.16896515000000001</v>
      </c>
      <c r="X48" s="10">
        <v>2192.41</v>
      </c>
      <c r="Y48" s="10">
        <v>166206.97</v>
      </c>
      <c r="Z48" s="10">
        <v>18811.88</v>
      </c>
      <c r="AA48" s="10">
        <v>357959538.10000002</v>
      </c>
      <c r="AB48" s="11"/>
      <c r="AC48" s="11"/>
      <c r="AD48" s="11"/>
      <c r="AE48" s="11"/>
      <c r="AF48" s="10">
        <v>41.984888099999999</v>
      </c>
      <c r="AG48" s="16">
        <v>1.6319444444444443E-4</v>
      </c>
      <c r="AH48" s="10">
        <v>1</v>
      </c>
      <c r="AI48" s="10">
        <v>1</v>
      </c>
      <c r="AJ48" s="10">
        <v>1.21</v>
      </c>
      <c r="AK48" s="10">
        <v>1.73</v>
      </c>
      <c r="AL48" s="10">
        <v>1.43</v>
      </c>
      <c r="AM48" s="10">
        <v>2.4900000000000002</v>
      </c>
      <c r="AN48" s="10">
        <v>1.74</v>
      </c>
      <c r="AO48" s="10">
        <v>4.2</v>
      </c>
      <c r="AP48" s="10">
        <v>1.94</v>
      </c>
      <c r="AQ48" s="10">
        <v>5.3</v>
      </c>
      <c r="AR48" s="10">
        <v>2.2599999999999998</v>
      </c>
      <c r="AS48" s="10">
        <v>7.64</v>
      </c>
      <c r="AT48" s="10">
        <v>2.69</v>
      </c>
      <c r="AU48" s="10">
        <v>12.19</v>
      </c>
      <c r="AV48" s="10">
        <v>3.22</v>
      </c>
      <c r="AW48" s="10">
        <v>16.899999999999999</v>
      </c>
      <c r="AX48" s="10">
        <v>4.1500000000000004</v>
      </c>
      <c r="AY48" s="10">
        <v>29.49</v>
      </c>
      <c r="AZ48" s="10">
        <v>4.58</v>
      </c>
      <c r="BA48" s="10">
        <v>36.18</v>
      </c>
      <c r="BB48" s="10">
        <v>5.9</v>
      </c>
      <c r="BC48" s="10">
        <v>59.42</v>
      </c>
      <c r="BD48" s="10">
        <v>7.84</v>
      </c>
      <c r="BE48" s="10">
        <v>100.92</v>
      </c>
      <c r="BF48" s="10">
        <v>10.95</v>
      </c>
      <c r="BG48" s="10">
        <v>196.03</v>
      </c>
      <c r="BH48" s="10">
        <v>14.84</v>
      </c>
      <c r="BI48" s="10">
        <v>395.76</v>
      </c>
      <c r="BJ48" s="10">
        <v>18.29</v>
      </c>
      <c r="BK48" s="10">
        <v>570.73</v>
      </c>
      <c r="BL48" s="10">
        <v>33.01</v>
      </c>
      <c r="BM48" s="14">
        <v>2570.0300000000002</v>
      </c>
      <c r="BN48" s="14">
        <v>78.25</v>
      </c>
      <c r="BO48" s="14">
        <v>13734.93</v>
      </c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4">
        <v>2.4900000000000002</v>
      </c>
      <c r="CI48" s="14">
        <v>9.11</v>
      </c>
      <c r="CJ48" s="14">
        <v>11.59</v>
      </c>
      <c r="CK48" s="14">
        <v>261.13</v>
      </c>
      <c r="CL48" s="14">
        <v>17.98</v>
      </c>
      <c r="CM48" s="14">
        <v>535.74</v>
      </c>
      <c r="CN48" s="14">
        <v>24.79</v>
      </c>
      <c r="CO48" s="14">
        <v>1139.69</v>
      </c>
      <c r="CP48" s="14">
        <v>29.15</v>
      </c>
      <c r="CQ48" s="14">
        <v>1505.61</v>
      </c>
      <c r="CR48" s="14">
        <v>35.39</v>
      </c>
      <c r="CS48" s="14">
        <v>2341.5500000000002</v>
      </c>
      <c r="CT48" s="14">
        <v>43.82</v>
      </c>
      <c r="CU48" s="14">
        <v>3900</v>
      </c>
      <c r="CV48" s="14">
        <v>54.77</v>
      </c>
      <c r="CW48" s="14">
        <v>5565.05</v>
      </c>
      <c r="CX48" s="14">
        <v>73.45</v>
      </c>
      <c r="CY48" s="14">
        <v>10276.61</v>
      </c>
      <c r="CZ48" s="14">
        <v>82.43</v>
      </c>
      <c r="DA48" s="14">
        <v>12895.73</v>
      </c>
      <c r="DB48" s="14">
        <v>109.12</v>
      </c>
      <c r="DC48" s="14">
        <v>21811.32</v>
      </c>
      <c r="DD48" s="14">
        <v>147.51</v>
      </c>
      <c r="DE48" s="14">
        <v>37266.17</v>
      </c>
      <c r="DF48" s="14">
        <v>209.87</v>
      </c>
      <c r="DG48" s="14">
        <v>74265.509999999995</v>
      </c>
      <c r="DH48" s="14">
        <v>287.23</v>
      </c>
      <c r="DI48" s="14">
        <v>152051.25</v>
      </c>
      <c r="DJ48" s="14">
        <v>356.69</v>
      </c>
      <c r="DK48" s="14">
        <v>221446.11</v>
      </c>
      <c r="DL48" s="14">
        <v>647.23</v>
      </c>
      <c r="DM48" s="14">
        <v>990963.83</v>
      </c>
      <c r="DN48" s="14">
        <v>1528.64</v>
      </c>
      <c r="DO48" s="14">
        <v>5066865.4000000004</v>
      </c>
      <c r="DP48" s="2">
        <f t="shared" si="32"/>
        <v>2730125.1504000002</v>
      </c>
      <c r="DQ48" s="5">
        <f t="shared" si="33"/>
        <v>1085.8211783558318</v>
      </c>
      <c r="DR48" s="5">
        <f t="shared" si="34"/>
        <v>1971.4588216441684</v>
      </c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4">
        <v>0.83364601000000005</v>
      </c>
      <c r="EI48" s="14">
        <v>0.90898727000000001</v>
      </c>
      <c r="EJ48" s="14">
        <v>0.92308002</v>
      </c>
      <c r="EK48" s="14">
        <v>0.92971588000000005</v>
      </c>
      <c r="EL48" s="14">
        <v>0.93173194000000004</v>
      </c>
      <c r="EM48" s="14">
        <v>0.93473835999999999</v>
      </c>
      <c r="EN48" s="14">
        <v>0.93800620000000001</v>
      </c>
      <c r="EO48" s="14">
        <v>0.94191104000000003</v>
      </c>
      <c r="EP48" s="14">
        <v>0.94603950000000003</v>
      </c>
      <c r="EQ48" s="14">
        <v>0.94778185999999998</v>
      </c>
      <c r="ER48" s="14">
        <v>0.95132311999999997</v>
      </c>
      <c r="ES48" s="14">
        <v>0.95599482000000002</v>
      </c>
      <c r="ET48" s="14">
        <v>0.95927863999999996</v>
      </c>
      <c r="EU48" s="14">
        <v>0.96369994999999997</v>
      </c>
      <c r="EV48" s="14">
        <v>0.96566909000000001</v>
      </c>
      <c r="EW48" s="14">
        <v>0.96869236000000003</v>
      </c>
      <c r="EX48" s="14">
        <v>0.97191992000000005</v>
      </c>
      <c r="EY48" s="11"/>
      <c r="EZ48" s="11"/>
      <c r="FA48" s="11"/>
      <c r="FB48" s="11"/>
      <c r="FC48" s="11"/>
      <c r="FD48" s="11"/>
      <c r="FE48" s="11"/>
      <c r="FF48" s="11"/>
      <c r="FG48" s="14">
        <v>100</v>
      </c>
      <c r="FH48" s="14">
        <v>100</v>
      </c>
      <c r="FI48" s="14">
        <v>100</v>
      </c>
      <c r="FJ48" s="14">
        <v>100</v>
      </c>
      <c r="FK48" s="14">
        <v>100</v>
      </c>
      <c r="FL48" s="14">
        <v>100</v>
      </c>
      <c r="FM48" s="14">
        <v>100</v>
      </c>
      <c r="FN48" s="14">
        <v>100</v>
      </c>
      <c r="FO48" s="14">
        <v>100</v>
      </c>
      <c r="FP48" s="14">
        <v>100</v>
      </c>
      <c r="FQ48" s="14">
        <v>100</v>
      </c>
      <c r="FR48" s="14">
        <v>100</v>
      </c>
      <c r="FS48" s="14">
        <v>100</v>
      </c>
      <c r="FT48" s="14">
        <v>100</v>
      </c>
      <c r="FU48" s="14">
        <v>100</v>
      </c>
      <c r="FV48" s="14">
        <v>100</v>
      </c>
      <c r="FW48" s="14">
        <v>100</v>
      </c>
      <c r="FX48" s="11"/>
      <c r="FY48" s="11"/>
      <c r="FZ48" s="11"/>
      <c r="GA48" s="11"/>
      <c r="GB48" s="11"/>
      <c r="GC48" s="11"/>
      <c r="GD48" s="11"/>
      <c r="GE48" s="11"/>
      <c r="GF48" s="14">
        <v>309783.74</v>
      </c>
      <c r="GG48" s="14">
        <v>167788.71</v>
      </c>
      <c r="GH48" s="14">
        <v>117003.08</v>
      </c>
      <c r="GI48" s="14">
        <v>106710.6</v>
      </c>
      <c r="GJ48" s="14">
        <v>96647.3</v>
      </c>
      <c r="GK48" s="14">
        <v>86318.24</v>
      </c>
      <c r="GL48" s="14">
        <v>76025.19</v>
      </c>
      <c r="GM48" s="14">
        <v>65979.100000000006</v>
      </c>
      <c r="GN48" s="14">
        <v>56589.26</v>
      </c>
      <c r="GO48" s="14">
        <v>47549.03</v>
      </c>
      <c r="GP48" s="14">
        <v>38665.629999999997</v>
      </c>
      <c r="GQ48" s="14">
        <v>30062.32</v>
      </c>
      <c r="GR48" s="14">
        <v>22292.18</v>
      </c>
      <c r="GS48" s="14">
        <v>15744.42</v>
      </c>
      <c r="GT48" s="14">
        <v>10060.94</v>
      </c>
      <c r="GU48" s="14">
        <v>5220.84</v>
      </c>
      <c r="GV48" s="14">
        <v>1553.8</v>
      </c>
      <c r="GW48" s="11"/>
      <c r="GX48" s="11"/>
      <c r="GY48" s="11"/>
      <c r="GZ48" s="11"/>
      <c r="HA48" s="11"/>
      <c r="HB48" s="11"/>
      <c r="HC48" s="11"/>
      <c r="HD48" s="11"/>
      <c r="HE48" s="14">
        <v>0</v>
      </c>
      <c r="HF48" s="14">
        <v>0</v>
      </c>
      <c r="HG48" s="14">
        <v>0</v>
      </c>
      <c r="HH48" s="14">
        <v>0</v>
      </c>
      <c r="HI48" s="14">
        <v>0</v>
      </c>
      <c r="HJ48" s="11"/>
      <c r="HK48" s="14">
        <v>14.02309058</v>
      </c>
      <c r="HL48" s="14">
        <v>196.6495668</v>
      </c>
      <c r="HM48" s="11"/>
      <c r="HN48" s="17">
        <v>1.9675925925925925E-5</v>
      </c>
      <c r="HO48" s="17">
        <v>1.7361111111111111E-5</v>
      </c>
      <c r="HP48" s="17">
        <v>1.6203703703703704E-5</v>
      </c>
      <c r="HQ48" s="17">
        <v>1.6203703703703704E-5</v>
      </c>
      <c r="HR48" s="17">
        <v>1.6203703703703704E-5</v>
      </c>
      <c r="HS48" s="17">
        <v>1.6203703703703704E-5</v>
      </c>
      <c r="HT48" s="17">
        <v>1.6203703703703704E-5</v>
      </c>
      <c r="HU48" s="17">
        <v>1.6203703703703704E-5</v>
      </c>
      <c r="HV48" s="17">
        <v>1.5046296296296298E-5</v>
      </c>
      <c r="HW48" s="11"/>
    </row>
    <row r="49" spans="1:231" ht="15.75" thickBot="1">
      <c r="A49" s="14">
        <v>0.9</v>
      </c>
      <c r="B49" s="14">
        <v>37041.870000000003</v>
      </c>
      <c r="C49" s="14">
        <v>1373437837</v>
      </c>
      <c r="D49" s="2">
        <f t="shared" si="17"/>
        <v>1337703.9030997753</v>
      </c>
      <c r="E49" s="2">
        <f t="shared" si="18"/>
        <v>0.18520935000000002</v>
      </c>
      <c r="F49" s="2">
        <f t="shared" si="19"/>
        <v>36731.903477394357</v>
      </c>
      <c r="G49" s="2">
        <f t="shared" si="20"/>
        <v>37351.836522605648</v>
      </c>
      <c r="H49" s="2">
        <f t="shared" si="21"/>
        <v>0.18365951738697178</v>
      </c>
      <c r="I49" s="2">
        <f t="shared" si="22"/>
        <v>0.18675918261302824</v>
      </c>
      <c r="J49" s="11"/>
      <c r="K49" s="14">
        <v>10000</v>
      </c>
      <c r="L49" s="14">
        <v>100000000</v>
      </c>
      <c r="M49" s="11"/>
      <c r="N49" s="14">
        <v>0</v>
      </c>
      <c r="O49" s="14">
        <v>0</v>
      </c>
      <c r="P49" s="14">
        <v>1855.45</v>
      </c>
      <c r="Q49" s="14">
        <v>3547820.55</v>
      </c>
      <c r="R49" s="2">
        <f t="shared" si="26"/>
        <v>105125.84749999968</v>
      </c>
      <c r="S49" s="2">
        <f t="shared" si="27"/>
        <v>0.18554500000000002</v>
      </c>
      <c r="T49" s="2">
        <f t="shared" si="28"/>
        <v>1768.556048134292</v>
      </c>
      <c r="U49" s="2">
        <f t="shared" si="29"/>
        <v>1942.343951865708</v>
      </c>
      <c r="V49" s="2">
        <f t="shared" si="30"/>
        <v>0.187694</v>
      </c>
      <c r="W49" s="2">
        <f t="shared" si="31"/>
        <v>0.18530934999999993</v>
      </c>
      <c r="X49" s="10">
        <v>1876.94</v>
      </c>
      <c r="Y49" s="10">
        <v>162938.13</v>
      </c>
      <c r="Z49" s="10">
        <v>21384.69</v>
      </c>
      <c r="AA49" s="10">
        <v>462467258.10000002</v>
      </c>
      <c r="AB49" s="11"/>
      <c r="AC49" s="11"/>
      <c r="AD49" s="11"/>
      <c r="AE49" s="11"/>
      <c r="AF49" s="10">
        <v>41.138521799999999</v>
      </c>
      <c r="AG49" s="16">
        <v>1.6203703703703703E-4</v>
      </c>
      <c r="AH49" s="10">
        <v>1</v>
      </c>
      <c r="AI49" s="10">
        <v>1</v>
      </c>
      <c r="AJ49" s="10">
        <v>1.23</v>
      </c>
      <c r="AK49" s="10">
        <v>1.71</v>
      </c>
      <c r="AL49" s="10">
        <v>1.74</v>
      </c>
      <c r="AM49" s="10">
        <v>4.16</v>
      </c>
      <c r="AN49" s="10">
        <v>1.96</v>
      </c>
      <c r="AO49" s="10">
        <v>5.38</v>
      </c>
      <c r="AP49" s="10">
        <v>2.14</v>
      </c>
      <c r="AQ49" s="10">
        <v>6.84</v>
      </c>
      <c r="AR49" s="10">
        <v>2.48</v>
      </c>
      <c r="AS49" s="10">
        <v>9.7200000000000006</v>
      </c>
      <c r="AT49" s="10">
        <v>3.01</v>
      </c>
      <c r="AU49" s="10">
        <v>14.45</v>
      </c>
      <c r="AV49" s="10">
        <v>3.61</v>
      </c>
      <c r="AW49" s="10">
        <v>20.45</v>
      </c>
      <c r="AX49" s="10">
        <v>4.0999999999999996</v>
      </c>
      <c r="AY49" s="10">
        <v>25.82</v>
      </c>
      <c r="AZ49" s="10">
        <v>5.0999999999999996</v>
      </c>
      <c r="BA49" s="10">
        <v>42.8</v>
      </c>
      <c r="BB49" s="10">
        <v>6.82</v>
      </c>
      <c r="BC49" s="10">
        <v>89.88</v>
      </c>
      <c r="BD49" s="10">
        <v>8.81</v>
      </c>
      <c r="BE49" s="10">
        <v>149.13</v>
      </c>
      <c r="BF49" s="10">
        <v>11.4</v>
      </c>
      <c r="BG49" s="10">
        <v>225.22</v>
      </c>
      <c r="BH49" s="10">
        <v>17.07</v>
      </c>
      <c r="BI49" s="10">
        <v>492.83</v>
      </c>
      <c r="BJ49" s="10">
        <v>23.07</v>
      </c>
      <c r="BK49" s="10">
        <v>775.83</v>
      </c>
      <c r="BL49" s="10">
        <v>41.25</v>
      </c>
      <c r="BM49" s="14">
        <v>2689.45</v>
      </c>
      <c r="BN49" s="14">
        <v>103.24</v>
      </c>
      <c r="BO49" s="14">
        <v>52765.4</v>
      </c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4">
        <v>2.89</v>
      </c>
      <c r="CI49" s="14">
        <v>13.89</v>
      </c>
      <c r="CJ49" s="14">
        <v>13.12</v>
      </c>
      <c r="CK49" s="14">
        <v>292.77999999999997</v>
      </c>
      <c r="CL49" s="14">
        <v>24.37</v>
      </c>
      <c r="CM49" s="14">
        <v>1060.03</v>
      </c>
      <c r="CN49" s="14">
        <v>29.68</v>
      </c>
      <c r="CO49" s="14">
        <v>1497.88</v>
      </c>
      <c r="CP49" s="14">
        <v>33.46</v>
      </c>
      <c r="CQ49" s="14">
        <v>2005.38</v>
      </c>
      <c r="CR49" s="14">
        <v>39.9</v>
      </c>
      <c r="CS49" s="14">
        <v>2971.16</v>
      </c>
      <c r="CT49" s="14">
        <v>50.78</v>
      </c>
      <c r="CU49" s="14">
        <v>4663.9399999999996</v>
      </c>
      <c r="CV49" s="14">
        <v>62.19</v>
      </c>
      <c r="CW49" s="14">
        <v>6777.75</v>
      </c>
      <c r="CX49" s="14">
        <v>71.88</v>
      </c>
      <c r="CY49" s="14">
        <v>8641.4599999999991</v>
      </c>
      <c r="CZ49" s="14">
        <v>91.74</v>
      </c>
      <c r="DA49" s="14">
        <v>14986.4</v>
      </c>
      <c r="DB49" s="14">
        <v>126.14</v>
      </c>
      <c r="DC49" s="14">
        <v>33022.14</v>
      </c>
      <c r="DD49" s="14">
        <v>165.98</v>
      </c>
      <c r="DE49" s="14">
        <v>55932.46</v>
      </c>
      <c r="DF49" s="14">
        <v>218.11</v>
      </c>
      <c r="DG49" s="14">
        <v>85635.15</v>
      </c>
      <c r="DH49" s="14">
        <v>331.03</v>
      </c>
      <c r="DI49" s="14">
        <v>190064.49</v>
      </c>
      <c r="DJ49" s="14">
        <v>451.08</v>
      </c>
      <c r="DK49" s="14">
        <v>300649.98</v>
      </c>
      <c r="DL49" s="14">
        <v>814.48</v>
      </c>
      <c r="DM49" s="14">
        <v>1056645.6399999999</v>
      </c>
      <c r="DN49" s="14">
        <v>1865.71</v>
      </c>
      <c r="DO49" s="14">
        <v>9551933.2100000009</v>
      </c>
      <c r="DP49" s="2">
        <f t="shared" si="32"/>
        <v>6071059.4059000006</v>
      </c>
      <c r="DQ49" s="5">
        <f t="shared" si="33"/>
        <v>1205.3708668499485</v>
      </c>
      <c r="DR49" s="5">
        <f t="shared" si="34"/>
        <v>2526.0491331500516</v>
      </c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4">
        <v>0.83038741000000005</v>
      </c>
      <c r="EI49" s="14">
        <v>0.90602864000000005</v>
      </c>
      <c r="EJ49" s="14">
        <v>0.92450273999999999</v>
      </c>
      <c r="EK49" s="14">
        <v>0.92863335000000002</v>
      </c>
      <c r="EL49" s="14">
        <v>0.93057988000000003</v>
      </c>
      <c r="EM49" s="14">
        <v>0.93335973000000005</v>
      </c>
      <c r="EN49" s="14">
        <v>0.93851456</v>
      </c>
      <c r="EO49" s="14">
        <v>0.94266386000000002</v>
      </c>
      <c r="EP49" s="14">
        <v>0.94610379</v>
      </c>
      <c r="EQ49" s="14">
        <v>0.94922896000000001</v>
      </c>
      <c r="ER49" s="14">
        <v>0.95224109000000001</v>
      </c>
      <c r="ES49" s="14">
        <v>0.95557948999999998</v>
      </c>
      <c r="ET49" s="14">
        <v>0.95845097000000001</v>
      </c>
      <c r="EU49" s="14">
        <v>0.96268478999999996</v>
      </c>
      <c r="EV49" s="14">
        <v>0.96540035999999996</v>
      </c>
      <c r="EW49" s="14">
        <v>0.96860800999999996</v>
      </c>
      <c r="EX49" s="14">
        <v>0.97180299000000003</v>
      </c>
      <c r="EY49" s="11"/>
      <c r="EZ49" s="11"/>
      <c r="FA49" s="11"/>
      <c r="FB49" s="11"/>
      <c r="FC49" s="11"/>
      <c r="FD49" s="11"/>
      <c r="FE49" s="11"/>
      <c r="FF49" s="11"/>
      <c r="FG49" s="14">
        <v>100</v>
      </c>
      <c r="FH49" s="14">
        <v>100</v>
      </c>
      <c r="FI49" s="14">
        <v>100</v>
      </c>
      <c r="FJ49" s="14">
        <v>100</v>
      </c>
      <c r="FK49" s="14">
        <v>100</v>
      </c>
      <c r="FL49" s="14">
        <v>100</v>
      </c>
      <c r="FM49" s="14">
        <v>100</v>
      </c>
      <c r="FN49" s="14">
        <v>100</v>
      </c>
      <c r="FO49" s="14">
        <v>100</v>
      </c>
      <c r="FP49" s="14">
        <v>100</v>
      </c>
      <c r="FQ49" s="14">
        <v>100</v>
      </c>
      <c r="FR49" s="14">
        <v>100</v>
      </c>
      <c r="FS49" s="14">
        <v>100</v>
      </c>
      <c r="FT49" s="14">
        <v>100</v>
      </c>
      <c r="FU49" s="14">
        <v>100</v>
      </c>
      <c r="FV49" s="14">
        <v>100</v>
      </c>
      <c r="FW49" s="14">
        <v>100</v>
      </c>
      <c r="FX49" s="11"/>
      <c r="FY49" s="11"/>
      <c r="FZ49" s="11"/>
      <c r="GA49" s="11"/>
      <c r="GB49" s="11"/>
      <c r="GC49" s="11"/>
      <c r="GD49" s="11"/>
      <c r="GE49" s="11"/>
      <c r="GF49" s="14">
        <v>338852.52</v>
      </c>
      <c r="GG49" s="14">
        <v>186698.78</v>
      </c>
      <c r="GH49" s="14">
        <v>131371.39000000001</v>
      </c>
      <c r="GI49" s="14">
        <v>120087.73</v>
      </c>
      <c r="GJ49" s="14">
        <v>109020.5</v>
      </c>
      <c r="GK49" s="14">
        <v>97624.5</v>
      </c>
      <c r="GL49" s="14">
        <v>86226.76</v>
      </c>
      <c r="GM49" s="14">
        <v>75047.11</v>
      </c>
      <c r="GN49" s="14">
        <v>64553.61</v>
      </c>
      <c r="GO49" s="14">
        <v>54407.13</v>
      </c>
      <c r="GP49" s="14">
        <v>44381.41</v>
      </c>
      <c r="GQ49" s="14">
        <v>34617.129999999997</v>
      </c>
      <c r="GR49" s="14">
        <v>25748.32</v>
      </c>
      <c r="GS49" s="14">
        <v>18219.22</v>
      </c>
      <c r="GT49" s="14">
        <v>11664.74</v>
      </c>
      <c r="GU49" s="14">
        <v>6064.95</v>
      </c>
      <c r="GV49" s="14">
        <v>1806.14</v>
      </c>
      <c r="GW49" s="11"/>
      <c r="GX49" s="11"/>
      <c r="GY49" s="11"/>
      <c r="GZ49" s="11"/>
      <c r="HA49" s="11"/>
      <c r="HB49" s="11"/>
      <c r="HC49" s="11"/>
      <c r="HD49" s="11"/>
      <c r="HE49" s="14">
        <v>0</v>
      </c>
      <c r="HF49" s="14">
        <v>0</v>
      </c>
      <c r="HG49" s="14">
        <v>0</v>
      </c>
      <c r="HH49" s="14">
        <v>0</v>
      </c>
      <c r="HI49" s="14">
        <v>0</v>
      </c>
      <c r="HJ49" s="11"/>
      <c r="HK49" s="14">
        <v>14.084169279999999</v>
      </c>
      <c r="HL49" s="14">
        <v>198.366938</v>
      </c>
      <c r="HM49" s="11"/>
      <c r="HN49" s="17">
        <v>1.9675925925925925E-5</v>
      </c>
      <c r="HO49" s="17">
        <v>1.7361111111111111E-5</v>
      </c>
      <c r="HP49" s="17">
        <v>1.6203703703703704E-5</v>
      </c>
      <c r="HQ49" s="17">
        <v>1.6203703703703704E-5</v>
      </c>
      <c r="HR49" s="17">
        <v>1.6203703703703704E-5</v>
      </c>
      <c r="HS49" s="17">
        <v>1.5046296296296298E-5</v>
      </c>
      <c r="HT49" s="17">
        <v>1.5046296296296298E-5</v>
      </c>
      <c r="HU49" s="17">
        <v>1.5046296296296298E-5</v>
      </c>
      <c r="HV49" s="17">
        <v>1.6203703703703704E-5</v>
      </c>
      <c r="HW49" s="11"/>
    </row>
    <row r="50" spans="1:231" ht="15.75" thickBot="1">
      <c r="A50" s="14">
        <v>0.95</v>
      </c>
      <c r="B50" s="14">
        <v>44404.98</v>
      </c>
      <c r="C50" s="14">
        <v>1977220142</v>
      </c>
      <c r="D50" s="2">
        <f t="shared" si="17"/>
        <v>5417893.1995997429</v>
      </c>
      <c r="E50" s="2">
        <f t="shared" si="18"/>
        <v>0.22202490000000003</v>
      </c>
      <c r="F50" s="2">
        <f t="shared" si="19"/>
        <v>43781.173330295314</v>
      </c>
      <c r="G50" s="2">
        <f t="shared" si="20"/>
        <v>45028.786669704692</v>
      </c>
      <c r="H50" s="2">
        <f t="shared" si="21"/>
        <v>0.21890586665147657</v>
      </c>
      <c r="I50" s="2">
        <f t="shared" si="22"/>
        <v>0.22514393334852345</v>
      </c>
      <c r="J50" s="11"/>
      <c r="K50" s="14">
        <v>10000</v>
      </c>
      <c r="L50" s="14">
        <v>100000000</v>
      </c>
      <c r="M50" s="11"/>
      <c r="N50" s="14">
        <v>0</v>
      </c>
      <c r="O50" s="14">
        <v>0</v>
      </c>
      <c r="P50" s="14">
        <v>2413.44</v>
      </c>
      <c r="Q50" s="14">
        <v>5977183.5599999996</v>
      </c>
      <c r="R50" s="2">
        <f t="shared" si="26"/>
        <v>152490.9263999993</v>
      </c>
      <c r="S50" s="2">
        <f t="shared" si="27"/>
        <v>0.241344</v>
      </c>
      <c r="T50" s="2">
        <f t="shared" si="28"/>
        <v>2308.7857678937276</v>
      </c>
      <c r="U50" s="2">
        <f t="shared" si="29"/>
        <v>2518.0942321062726</v>
      </c>
      <c r="V50" s="2">
        <f t="shared" si="30"/>
        <v>0.147621</v>
      </c>
      <c r="W50" s="2">
        <f t="shared" si="31"/>
        <v>0.22212490000000007</v>
      </c>
      <c r="X50" s="10">
        <v>1476.21</v>
      </c>
      <c r="Y50" s="10">
        <v>155575.01999999999</v>
      </c>
      <c r="Z50" s="10">
        <v>28838.37</v>
      </c>
      <c r="AA50" s="10">
        <v>840385269</v>
      </c>
      <c r="AB50" s="11"/>
      <c r="AC50" s="11"/>
      <c r="AD50" s="11"/>
      <c r="AE50" s="11"/>
      <c r="AF50" s="10">
        <v>39.269864200000001</v>
      </c>
      <c r="AG50" s="16">
        <v>1.6319444444444443E-4</v>
      </c>
      <c r="AH50" s="10">
        <v>1</v>
      </c>
      <c r="AI50" s="10">
        <v>1</v>
      </c>
      <c r="AJ50" s="10">
        <v>1.1299999999999999</v>
      </c>
      <c r="AK50" s="10">
        <v>1.39</v>
      </c>
      <c r="AL50" s="10">
        <v>1.65</v>
      </c>
      <c r="AM50" s="10">
        <v>3.65</v>
      </c>
      <c r="AN50" s="10">
        <v>1.89</v>
      </c>
      <c r="AO50" s="10">
        <v>5.39</v>
      </c>
      <c r="AP50" s="10">
        <v>2.09</v>
      </c>
      <c r="AQ50" s="10">
        <v>6.55</v>
      </c>
      <c r="AR50" s="10">
        <v>2.38</v>
      </c>
      <c r="AS50" s="10">
        <v>8.52</v>
      </c>
      <c r="AT50" s="10">
        <v>2.65</v>
      </c>
      <c r="AU50" s="10">
        <v>11.61</v>
      </c>
      <c r="AV50" s="10">
        <v>3.23</v>
      </c>
      <c r="AW50" s="10">
        <v>17.21</v>
      </c>
      <c r="AX50" s="10">
        <v>3.96</v>
      </c>
      <c r="AY50" s="10">
        <v>27.5</v>
      </c>
      <c r="AZ50" s="10">
        <v>4.8</v>
      </c>
      <c r="BA50" s="10">
        <v>39.76</v>
      </c>
      <c r="BB50" s="10">
        <v>6.24</v>
      </c>
      <c r="BC50" s="10">
        <v>66.52</v>
      </c>
      <c r="BD50" s="10">
        <v>9</v>
      </c>
      <c r="BE50" s="10">
        <v>133.04</v>
      </c>
      <c r="BF50" s="10">
        <v>11.67</v>
      </c>
      <c r="BG50" s="10">
        <v>230.21</v>
      </c>
      <c r="BH50" s="10">
        <v>15.47</v>
      </c>
      <c r="BI50" s="10">
        <v>389.89</v>
      </c>
      <c r="BJ50" s="10">
        <v>21.77</v>
      </c>
      <c r="BK50" s="10">
        <v>755.57</v>
      </c>
      <c r="BL50" s="10">
        <v>46.79</v>
      </c>
      <c r="BM50" s="14">
        <v>3707.45</v>
      </c>
      <c r="BN50" s="14">
        <v>98.35</v>
      </c>
      <c r="BO50" s="14">
        <v>12953.77</v>
      </c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4">
        <v>2.2599999999999998</v>
      </c>
      <c r="CI50" s="14">
        <v>7.42</v>
      </c>
      <c r="CJ50" s="14">
        <v>9.7100000000000009</v>
      </c>
      <c r="CK50" s="14">
        <v>156.75</v>
      </c>
      <c r="CL50" s="14">
        <v>21.65</v>
      </c>
      <c r="CM50" s="14">
        <v>855.63</v>
      </c>
      <c r="CN50" s="14">
        <v>27.09</v>
      </c>
      <c r="CO50" s="14">
        <v>1523.97</v>
      </c>
      <c r="CP50" s="14">
        <v>31.27</v>
      </c>
      <c r="CQ50" s="14">
        <v>1934.79</v>
      </c>
      <c r="CR50" s="14">
        <v>37.270000000000003</v>
      </c>
      <c r="CS50" s="14">
        <v>2615.09</v>
      </c>
      <c r="CT50" s="14">
        <v>43.13</v>
      </c>
      <c r="CU50" s="14">
        <v>3804.23</v>
      </c>
      <c r="CV50" s="14">
        <v>54.23</v>
      </c>
      <c r="CW50" s="14">
        <v>5700.69</v>
      </c>
      <c r="CX50" s="14">
        <v>68.77</v>
      </c>
      <c r="CY50" s="14">
        <v>9524.23</v>
      </c>
      <c r="CZ50" s="14">
        <v>85.4</v>
      </c>
      <c r="DA50" s="14">
        <v>14086.06</v>
      </c>
      <c r="DB50" s="14">
        <v>114.78</v>
      </c>
      <c r="DC50" s="14">
        <v>24406.240000000002</v>
      </c>
      <c r="DD50" s="14">
        <v>170.85</v>
      </c>
      <c r="DE50" s="14">
        <v>50241.03</v>
      </c>
      <c r="DF50" s="14">
        <v>224.39</v>
      </c>
      <c r="DG50" s="14">
        <v>87890.27</v>
      </c>
      <c r="DH50" s="14">
        <v>300.52999999999997</v>
      </c>
      <c r="DI50" s="14">
        <v>150514.93</v>
      </c>
      <c r="DJ50" s="14">
        <v>426.22</v>
      </c>
      <c r="DK50" s="14">
        <v>294369.8</v>
      </c>
      <c r="DL50" s="14">
        <v>926.86</v>
      </c>
      <c r="DM50" s="14">
        <v>1463436.1</v>
      </c>
      <c r="DN50" s="14">
        <v>1956.1</v>
      </c>
      <c r="DO50" s="14">
        <v>5130057.26</v>
      </c>
      <c r="DP50" s="2">
        <f t="shared" si="32"/>
        <v>1303730.0500000003</v>
      </c>
      <c r="DQ50" s="5">
        <f t="shared" si="33"/>
        <v>1650.0949230630313</v>
      </c>
      <c r="DR50" s="5">
        <f t="shared" si="34"/>
        <v>2262.1050769369685</v>
      </c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4">
        <v>0.83367321000000005</v>
      </c>
      <c r="EI50" s="14">
        <v>0.90777531</v>
      </c>
      <c r="EJ50" s="14">
        <v>0.92401546000000001</v>
      </c>
      <c r="EK50" s="14">
        <v>0.92673961999999999</v>
      </c>
      <c r="EL50" s="14">
        <v>0.93029125000000001</v>
      </c>
      <c r="EM50" s="14">
        <v>0.93341492000000004</v>
      </c>
      <c r="EN50" s="14">
        <v>0.93568872000000003</v>
      </c>
      <c r="EO50" s="14">
        <v>0.93986634000000002</v>
      </c>
      <c r="EP50" s="14">
        <v>0.94315932999999996</v>
      </c>
      <c r="EQ50" s="14">
        <v>0.94722139999999999</v>
      </c>
      <c r="ER50" s="14">
        <v>0.95143524999999995</v>
      </c>
      <c r="ES50" s="14">
        <v>0.95535150000000002</v>
      </c>
      <c r="ET50" s="14">
        <v>0.95911117000000001</v>
      </c>
      <c r="EU50" s="14">
        <v>0.96227337000000002</v>
      </c>
      <c r="EV50" s="14">
        <v>0.96524661</v>
      </c>
      <c r="EW50" s="14">
        <v>0.96845550999999996</v>
      </c>
      <c r="EX50" s="14">
        <v>0.97198423</v>
      </c>
      <c r="EY50" s="11"/>
      <c r="EZ50" s="11"/>
      <c r="FA50" s="11"/>
      <c r="FB50" s="11"/>
      <c r="FC50" s="11"/>
      <c r="FD50" s="11"/>
      <c r="FE50" s="11"/>
      <c r="FF50" s="11"/>
      <c r="FG50" s="14">
        <v>100</v>
      </c>
      <c r="FH50" s="14">
        <v>100</v>
      </c>
      <c r="FI50" s="14">
        <v>100</v>
      </c>
      <c r="FJ50" s="14">
        <v>100</v>
      </c>
      <c r="FK50" s="14">
        <v>100</v>
      </c>
      <c r="FL50" s="14">
        <v>100</v>
      </c>
      <c r="FM50" s="14">
        <v>100</v>
      </c>
      <c r="FN50" s="14">
        <v>100</v>
      </c>
      <c r="FO50" s="14">
        <v>100</v>
      </c>
      <c r="FP50" s="14">
        <v>100</v>
      </c>
      <c r="FQ50" s="14">
        <v>100</v>
      </c>
      <c r="FR50" s="14">
        <v>100</v>
      </c>
      <c r="FS50" s="14">
        <v>100</v>
      </c>
      <c r="FT50" s="14">
        <v>100</v>
      </c>
      <c r="FU50" s="14">
        <v>100</v>
      </c>
      <c r="FV50" s="14">
        <v>100</v>
      </c>
      <c r="FW50" s="14">
        <v>100</v>
      </c>
      <c r="FX50" s="11"/>
      <c r="FY50" s="11"/>
      <c r="FZ50" s="11"/>
      <c r="GA50" s="11"/>
      <c r="GB50" s="11"/>
      <c r="GC50" s="11"/>
      <c r="GD50" s="11"/>
      <c r="GE50" s="11"/>
      <c r="GF50" s="14">
        <v>374617.64</v>
      </c>
      <c r="GG50" s="14">
        <v>210546.26</v>
      </c>
      <c r="GH50" s="14">
        <v>149711.53</v>
      </c>
      <c r="GI50" s="14">
        <v>137207.67999999999</v>
      </c>
      <c r="GJ50" s="14">
        <v>124899.82</v>
      </c>
      <c r="GK50" s="14">
        <v>112159.56</v>
      </c>
      <c r="GL50" s="14">
        <v>99350.62</v>
      </c>
      <c r="GM50" s="14">
        <v>86729.25</v>
      </c>
      <c r="GN50" s="14">
        <v>74821.570000000007</v>
      </c>
      <c r="GO50" s="14">
        <v>63250.97</v>
      </c>
      <c r="GP50" s="14">
        <v>51745.95</v>
      </c>
      <c r="GQ50" s="14">
        <v>40476.449999999997</v>
      </c>
      <c r="GR50" s="14">
        <v>30191.54</v>
      </c>
      <c r="GS50" s="14">
        <v>21430.720000000001</v>
      </c>
      <c r="GT50" s="14">
        <v>13746.04</v>
      </c>
      <c r="GU50" s="14">
        <v>7165.52</v>
      </c>
      <c r="GV50" s="14">
        <v>2134.7800000000002</v>
      </c>
      <c r="GW50" s="11"/>
      <c r="GX50" s="11"/>
      <c r="GY50" s="11"/>
      <c r="GZ50" s="11"/>
      <c r="HA50" s="11"/>
      <c r="HB50" s="11"/>
      <c r="HC50" s="11"/>
      <c r="HD50" s="11"/>
      <c r="HE50" s="14">
        <v>0</v>
      </c>
      <c r="HF50" s="14">
        <v>0</v>
      </c>
      <c r="HG50" s="14">
        <v>0</v>
      </c>
      <c r="HH50" s="14">
        <v>0</v>
      </c>
      <c r="HI50" s="14">
        <v>0</v>
      </c>
      <c r="HJ50" s="11"/>
      <c r="HK50" s="14">
        <v>14.205704130000001</v>
      </c>
      <c r="HL50" s="14">
        <v>201.80672379999999</v>
      </c>
      <c r="HM50" s="11"/>
      <c r="HN50" s="17">
        <v>1.9675925925925925E-5</v>
      </c>
      <c r="HO50" s="17">
        <v>1.7361111111111111E-5</v>
      </c>
      <c r="HP50" s="17">
        <v>1.6203703703703704E-5</v>
      </c>
      <c r="HQ50" s="17">
        <v>1.6203703703703704E-5</v>
      </c>
      <c r="HR50" s="17">
        <v>1.6203703703703704E-5</v>
      </c>
      <c r="HS50" s="17">
        <v>1.6203703703703704E-5</v>
      </c>
      <c r="HT50" s="17">
        <v>1.5046296296296298E-5</v>
      </c>
      <c r="HU50" s="17">
        <v>1.5046296296296298E-5</v>
      </c>
      <c r="HV50" s="17">
        <v>1.5046296296296298E-5</v>
      </c>
      <c r="HW50" s="11"/>
    </row>
    <row r="51" spans="1:231" ht="15.75" thickBo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</row>
    <row r="52" spans="1:231" ht="15.75" thickBo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</row>
    <row r="53" spans="1:231" ht="15.75" thickBo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</row>
    <row r="54" spans="1:231" ht="15.75" thickBo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</row>
    <row r="55" spans="1:231" ht="15.75" thickBot="1">
      <c r="A55" s="11"/>
      <c r="B55" s="11"/>
      <c r="C55" s="11"/>
      <c r="D55" s="11"/>
      <c r="E55" s="11"/>
      <c r="F55" s="3" t="s">
        <v>37</v>
      </c>
      <c r="G55" s="3" t="s">
        <v>49</v>
      </c>
      <c r="H55" s="3" t="s">
        <v>50</v>
      </c>
      <c r="I55" s="3" t="s">
        <v>3</v>
      </c>
      <c r="J55" s="3" t="s">
        <v>4</v>
      </c>
      <c r="K55" s="3" t="s">
        <v>5</v>
      </c>
      <c r="L55" s="3" t="s">
        <v>6</v>
      </c>
      <c r="M55" s="3" t="s">
        <v>7</v>
      </c>
      <c r="N55" s="3" t="s">
        <v>8</v>
      </c>
      <c r="O55" s="3" t="s">
        <v>38</v>
      </c>
      <c r="P55" s="3" t="s">
        <v>39</v>
      </c>
      <c r="Q55" s="3" t="s">
        <v>11</v>
      </c>
      <c r="R55" s="3" t="s">
        <v>12</v>
      </c>
      <c r="S55" s="3" t="s">
        <v>13</v>
      </c>
      <c r="T55" s="3" t="s">
        <v>14</v>
      </c>
      <c r="U55" s="10" t="s">
        <v>15</v>
      </c>
      <c r="V55" s="10" t="s">
        <v>16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</row>
    <row r="56" spans="1:231" ht="15.75" thickBot="1">
      <c r="A56" s="11" t="s">
        <v>40</v>
      </c>
      <c r="B56" s="11"/>
      <c r="C56" s="11"/>
      <c r="D56" s="11"/>
      <c r="E56" s="11"/>
      <c r="F56" s="11"/>
      <c r="G56" s="13" t="s">
        <v>18</v>
      </c>
      <c r="H56" s="11" t="s">
        <v>19</v>
      </c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</row>
    <row r="57" spans="1:231" ht="15.75" thickBot="1">
      <c r="A57" s="11"/>
      <c r="B57" s="3" t="s">
        <v>20</v>
      </c>
      <c r="C57" s="11"/>
      <c r="D57" s="3"/>
      <c r="E57" s="3" t="s">
        <v>46</v>
      </c>
      <c r="F57" s="3"/>
      <c r="G57" s="3"/>
      <c r="H57" s="3" t="s">
        <v>46</v>
      </c>
      <c r="I57" s="3"/>
      <c r="J57" s="11"/>
      <c r="K57" s="3" t="s">
        <v>21</v>
      </c>
      <c r="L57" s="11"/>
      <c r="M57" s="11"/>
      <c r="N57" s="3" t="s">
        <v>22</v>
      </c>
      <c r="O57" s="3" t="s">
        <v>23</v>
      </c>
      <c r="P57" s="3" t="s">
        <v>24</v>
      </c>
      <c r="Q57" s="11"/>
      <c r="R57" s="3"/>
      <c r="S57" s="3" t="s">
        <v>46</v>
      </c>
      <c r="T57" s="3"/>
      <c r="U57" s="3"/>
      <c r="V57" s="3" t="s">
        <v>46</v>
      </c>
      <c r="W57" s="3"/>
      <c r="X57" s="3" t="s">
        <v>25</v>
      </c>
      <c r="Y57" s="3" t="s">
        <v>26</v>
      </c>
      <c r="Z57" s="3" t="s">
        <v>27</v>
      </c>
      <c r="AA57" s="11"/>
      <c r="AB57" s="11"/>
      <c r="AC57" s="11"/>
      <c r="AD57" s="11"/>
      <c r="AE57" s="11"/>
      <c r="AF57" s="3" t="s">
        <v>28</v>
      </c>
      <c r="AG57" s="11" t="s">
        <v>29</v>
      </c>
      <c r="AH57" s="18">
        <v>0.5</v>
      </c>
      <c r="AI57" s="19"/>
      <c r="AJ57" s="18">
        <v>0.75</v>
      </c>
      <c r="AK57" s="19"/>
      <c r="AL57" s="18">
        <v>0.8</v>
      </c>
      <c r="AM57" s="19"/>
      <c r="AN57" s="18">
        <v>0.81</v>
      </c>
      <c r="AO57" s="19"/>
      <c r="AP57" s="18">
        <v>0.82</v>
      </c>
      <c r="AQ57" s="19"/>
      <c r="AR57" s="18">
        <v>0.83</v>
      </c>
      <c r="AS57" s="19"/>
      <c r="AT57" s="10">
        <v>0.84</v>
      </c>
      <c r="AU57" s="11"/>
      <c r="AV57" s="10">
        <v>0.85</v>
      </c>
      <c r="AW57" s="11"/>
      <c r="AX57" s="10">
        <v>0.86</v>
      </c>
      <c r="AY57" s="11"/>
      <c r="AZ57" s="10">
        <v>0.87</v>
      </c>
      <c r="BA57" s="11"/>
      <c r="BB57" s="10">
        <v>0.88</v>
      </c>
      <c r="BC57" s="11"/>
      <c r="BD57" s="10">
        <v>0.89</v>
      </c>
      <c r="BE57" s="11"/>
      <c r="BF57" s="10">
        <v>0.9</v>
      </c>
      <c r="BG57" s="11"/>
      <c r="BH57" s="10">
        <v>0.91</v>
      </c>
      <c r="BI57" s="11"/>
      <c r="BJ57" s="10">
        <v>0.92</v>
      </c>
      <c r="BK57" s="11"/>
      <c r="BL57" s="10">
        <v>0.93</v>
      </c>
      <c r="BM57" s="11"/>
      <c r="BN57" s="10">
        <v>0.94</v>
      </c>
      <c r="BO57" s="11"/>
      <c r="BP57" s="10">
        <v>0.95</v>
      </c>
      <c r="BQ57" s="11"/>
      <c r="BR57" s="10">
        <v>0.96</v>
      </c>
      <c r="BS57" s="11"/>
      <c r="BT57" s="10">
        <v>0.97</v>
      </c>
      <c r="BU57" s="11"/>
      <c r="BV57" s="10">
        <v>0.98</v>
      </c>
      <c r="BW57" s="11"/>
      <c r="BX57" s="10">
        <v>0.99</v>
      </c>
      <c r="BY57" s="11"/>
      <c r="BZ57" s="10">
        <v>0.999</v>
      </c>
      <c r="CA57" s="11"/>
      <c r="CB57" s="10">
        <v>1</v>
      </c>
      <c r="CC57" s="11"/>
      <c r="CD57" s="11"/>
      <c r="CE57" s="11"/>
      <c r="CF57" s="11"/>
      <c r="CG57" s="11"/>
      <c r="CH57" s="18">
        <v>0.5</v>
      </c>
      <c r="CI57" s="19"/>
      <c r="CJ57" s="18">
        <v>0.75</v>
      </c>
      <c r="CK57" s="19"/>
      <c r="CL57" s="18">
        <v>0.8</v>
      </c>
      <c r="CM57" s="19"/>
      <c r="CN57" s="18">
        <v>0.81</v>
      </c>
      <c r="CO57" s="19"/>
      <c r="CP57" s="18">
        <v>0.82</v>
      </c>
      <c r="CQ57" s="19"/>
      <c r="CR57" s="18">
        <v>0.83</v>
      </c>
      <c r="CS57" s="19"/>
      <c r="CT57" s="18">
        <v>0.84</v>
      </c>
      <c r="CU57" s="19"/>
      <c r="CV57" s="18">
        <v>0.85</v>
      </c>
      <c r="CW57" s="19"/>
      <c r="CX57" s="18">
        <v>0.86</v>
      </c>
      <c r="CY57" s="19"/>
      <c r="CZ57" s="10">
        <v>0.87</v>
      </c>
      <c r="DA57" s="11"/>
      <c r="DB57" s="10">
        <v>0.88</v>
      </c>
      <c r="DC57" s="11"/>
      <c r="DD57" s="10">
        <v>0.89</v>
      </c>
      <c r="DE57" s="11"/>
      <c r="DF57" s="10">
        <v>0.9</v>
      </c>
      <c r="DG57" s="11"/>
      <c r="DH57" s="10">
        <v>0.91</v>
      </c>
      <c r="DI57" s="11"/>
      <c r="DJ57" s="10">
        <v>0.92</v>
      </c>
      <c r="DK57" s="11"/>
      <c r="DL57" s="10">
        <v>0.93</v>
      </c>
      <c r="DM57" s="11"/>
      <c r="DN57" s="10">
        <v>0.94</v>
      </c>
      <c r="DO57" s="11"/>
      <c r="DP57" s="10">
        <v>0.95</v>
      </c>
      <c r="DQ57" s="11"/>
      <c r="DR57" s="10">
        <v>0.96</v>
      </c>
      <c r="DS57" s="11"/>
      <c r="DT57" s="10">
        <v>0.97</v>
      </c>
      <c r="DU57" s="11"/>
      <c r="DV57" s="10">
        <v>0.98</v>
      </c>
      <c r="DW57" s="11"/>
      <c r="DX57" s="10">
        <v>0.99</v>
      </c>
      <c r="DY57" s="11"/>
      <c r="DZ57" s="10">
        <v>0.999</v>
      </c>
      <c r="EA57" s="11"/>
      <c r="EB57" s="10">
        <v>1</v>
      </c>
      <c r="EC57" s="11"/>
      <c r="ED57" s="11"/>
      <c r="EE57" s="11"/>
      <c r="EF57" s="11"/>
      <c r="EG57" s="11"/>
      <c r="EH57" s="14">
        <v>0.5</v>
      </c>
      <c r="EI57" s="14">
        <v>0.75</v>
      </c>
      <c r="EJ57" s="14">
        <v>0.8</v>
      </c>
      <c r="EK57" s="14">
        <v>0.81</v>
      </c>
      <c r="EL57" s="14">
        <v>0.82</v>
      </c>
      <c r="EM57" s="14">
        <v>0.83</v>
      </c>
      <c r="EN57" s="14">
        <v>0.84</v>
      </c>
      <c r="EO57" s="14">
        <v>0.85</v>
      </c>
      <c r="EP57" s="14">
        <v>0.86</v>
      </c>
      <c r="EQ57" s="14">
        <v>0.87</v>
      </c>
      <c r="ER57" s="14">
        <v>0.88</v>
      </c>
      <c r="ES57" s="14">
        <v>0.89</v>
      </c>
      <c r="ET57" s="14">
        <v>0.9</v>
      </c>
      <c r="EU57" s="14">
        <v>0.91</v>
      </c>
      <c r="EV57" s="14">
        <v>0.92</v>
      </c>
      <c r="EW57" s="14">
        <v>0.93</v>
      </c>
      <c r="EX57" s="14">
        <v>0.94</v>
      </c>
      <c r="EY57" s="14">
        <v>0.95</v>
      </c>
      <c r="EZ57" s="14">
        <v>0.96</v>
      </c>
      <c r="FA57" s="14">
        <v>0.97</v>
      </c>
      <c r="FB57" s="14">
        <v>0.98</v>
      </c>
      <c r="FC57" s="14">
        <v>0.99</v>
      </c>
      <c r="FD57" s="14">
        <v>0.999</v>
      </c>
      <c r="FE57" s="15">
        <v>1</v>
      </c>
      <c r="FF57" s="11"/>
      <c r="FG57" s="14">
        <v>0.5</v>
      </c>
      <c r="FH57" s="14">
        <v>0.75</v>
      </c>
      <c r="FI57" s="14">
        <v>0.8</v>
      </c>
      <c r="FJ57" s="14">
        <v>0.81</v>
      </c>
      <c r="FK57" s="14">
        <v>0.82</v>
      </c>
      <c r="FL57" s="14">
        <v>0.83</v>
      </c>
      <c r="FM57" s="14">
        <v>0.84</v>
      </c>
      <c r="FN57" s="14">
        <v>0.85</v>
      </c>
      <c r="FO57" s="14">
        <v>0.86</v>
      </c>
      <c r="FP57" s="14">
        <v>0.87</v>
      </c>
      <c r="FQ57" s="14">
        <v>0.88</v>
      </c>
      <c r="FR57" s="14">
        <v>0.89</v>
      </c>
      <c r="FS57" s="14">
        <v>0.9</v>
      </c>
      <c r="FT57" s="14">
        <v>0.91</v>
      </c>
      <c r="FU57" s="14">
        <v>0.92</v>
      </c>
      <c r="FV57" s="14">
        <v>0.93</v>
      </c>
      <c r="FW57" s="14">
        <v>0.94</v>
      </c>
      <c r="FX57" s="14">
        <v>0.95</v>
      </c>
      <c r="FY57" s="14">
        <v>0.96</v>
      </c>
      <c r="FZ57" s="14">
        <v>0.97</v>
      </c>
      <c r="GA57" s="14">
        <v>0.98</v>
      </c>
      <c r="GB57" s="14">
        <v>0.99</v>
      </c>
      <c r="GC57" s="14">
        <v>0.999</v>
      </c>
      <c r="GD57" s="15">
        <v>1</v>
      </c>
      <c r="GE57" s="11"/>
      <c r="GF57" s="14">
        <v>0.5</v>
      </c>
      <c r="GG57" s="14">
        <v>0.75</v>
      </c>
      <c r="GH57" s="14">
        <v>0.8</v>
      </c>
      <c r="GI57" s="14">
        <v>0.81</v>
      </c>
      <c r="GJ57" s="14">
        <v>0.82</v>
      </c>
      <c r="GK57" s="14">
        <v>0.83</v>
      </c>
      <c r="GL57" s="14">
        <v>0.84</v>
      </c>
      <c r="GM57" s="14">
        <v>0.85</v>
      </c>
      <c r="GN57" s="14">
        <v>0.86</v>
      </c>
      <c r="GO57" s="14">
        <v>0.87</v>
      </c>
      <c r="GP57" s="14">
        <v>0.88</v>
      </c>
      <c r="GQ57" s="14">
        <v>0.89</v>
      </c>
      <c r="GR57" s="14">
        <v>0.9</v>
      </c>
      <c r="GS57" s="14">
        <v>0.91</v>
      </c>
      <c r="GT57" s="14">
        <v>0.92</v>
      </c>
      <c r="GU57" s="14">
        <v>0.93</v>
      </c>
      <c r="GV57" s="14">
        <v>0.94</v>
      </c>
      <c r="GW57" s="14">
        <v>0.95</v>
      </c>
      <c r="GX57" s="14">
        <v>0.96</v>
      </c>
      <c r="GY57" s="14">
        <v>0.97</v>
      </c>
      <c r="GZ57" s="14">
        <v>0.98</v>
      </c>
      <c r="HA57" s="14">
        <v>0.99</v>
      </c>
      <c r="HB57" s="14">
        <v>0.999</v>
      </c>
      <c r="HC57" s="14">
        <v>1</v>
      </c>
      <c r="HD57" s="14"/>
      <c r="HE57" s="14"/>
      <c r="HF57" s="14"/>
      <c r="HG57" s="14"/>
      <c r="HH57" s="14"/>
      <c r="HI57" s="14"/>
      <c r="HJ57" s="14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</row>
    <row r="58" spans="1:231" ht="15.75" thickBot="1">
      <c r="A58" s="3" t="s">
        <v>51</v>
      </c>
      <c r="B58" s="10" t="s">
        <v>31</v>
      </c>
      <c r="C58" s="10" t="s">
        <v>32</v>
      </c>
      <c r="D58" s="1" t="s">
        <v>33</v>
      </c>
      <c r="E58"/>
      <c r="F58" s="1" t="s">
        <v>47</v>
      </c>
      <c r="G58" s="1" t="s">
        <v>48</v>
      </c>
      <c r="H58" s="1"/>
      <c r="I58" s="1"/>
      <c r="J58" s="11"/>
      <c r="K58" s="10" t="s">
        <v>31</v>
      </c>
      <c r="L58" s="10" t="s">
        <v>32</v>
      </c>
      <c r="M58" s="3" t="s">
        <v>33</v>
      </c>
      <c r="N58" s="11"/>
      <c r="O58" s="11"/>
      <c r="P58" s="10" t="s">
        <v>31</v>
      </c>
      <c r="Q58" s="10" t="s">
        <v>32</v>
      </c>
      <c r="R58" s="1" t="s">
        <v>33</v>
      </c>
      <c r="S58" s="1"/>
      <c r="T58" s="1" t="s">
        <v>47</v>
      </c>
      <c r="U58" s="1" t="s">
        <v>48</v>
      </c>
      <c r="V58" s="1"/>
      <c r="W58" s="1"/>
      <c r="X58" s="11"/>
      <c r="Y58" s="11"/>
      <c r="Z58" s="10" t="s">
        <v>31</v>
      </c>
      <c r="AA58" s="10" t="s">
        <v>32</v>
      </c>
      <c r="AB58" s="11"/>
      <c r="AC58" s="11"/>
      <c r="AD58" s="11"/>
      <c r="AE58" s="11"/>
      <c r="AF58" s="11"/>
      <c r="AG58" s="11"/>
      <c r="AH58" s="10" t="s">
        <v>31</v>
      </c>
      <c r="AI58" s="10" t="s">
        <v>32</v>
      </c>
      <c r="AJ58" s="10" t="s">
        <v>31</v>
      </c>
      <c r="AK58" s="10" t="s">
        <v>32</v>
      </c>
      <c r="AL58" s="10" t="s">
        <v>31</v>
      </c>
      <c r="AM58" s="10" t="s">
        <v>32</v>
      </c>
      <c r="AN58" s="10" t="s">
        <v>31</v>
      </c>
      <c r="AO58" s="10" t="s">
        <v>32</v>
      </c>
      <c r="AP58" s="10" t="s">
        <v>31</v>
      </c>
      <c r="AQ58" s="10" t="s">
        <v>32</v>
      </c>
      <c r="AR58" s="10" t="s">
        <v>31</v>
      </c>
      <c r="AS58" s="10" t="s">
        <v>32</v>
      </c>
      <c r="AT58" s="10" t="s">
        <v>31</v>
      </c>
      <c r="AU58" s="10" t="s">
        <v>32</v>
      </c>
      <c r="AV58" s="10" t="s">
        <v>31</v>
      </c>
      <c r="AW58" s="10" t="s">
        <v>32</v>
      </c>
      <c r="AX58" s="10" t="s">
        <v>31</v>
      </c>
      <c r="AY58" s="10" t="s">
        <v>32</v>
      </c>
      <c r="AZ58" s="10" t="s">
        <v>31</v>
      </c>
      <c r="BA58" s="10" t="s">
        <v>32</v>
      </c>
      <c r="BB58" s="10" t="s">
        <v>31</v>
      </c>
      <c r="BC58" s="10" t="s">
        <v>32</v>
      </c>
      <c r="BD58" s="10" t="s">
        <v>31</v>
      </c>
      <c r="BE58" s="10" t="s">
        <v>32</v>
      </c>
      <c r="BF58" s="10" t="s">
        <v>31</v>
      </c>
      <c r="BG58" s="10" t="s">
        <v>32</v>
      </c>
      <c r="BH58" s="10" t="s">
        <v>31</v>
      </c>
      <c r="BI58" s="10" t="s">
        <v>32</v>
      </c>
      <c r="BJ58" s="10" t="s">
        <v>31</v>
      </c>
      <c r="BK58" s="10" t="s">
        <v>32</v>
      </c>
      <c r="BL58" s="10" t="s">
        <v>31</v>
      </c>
      <c r="BM58" s="10" t="s">
        <v>32</v>
      </c>
      <c r="BN58" s="10" t="s">
        <v>31</v>
      </c>
      <c r="BO58" s="10" t="s">
        <v>32</v>
      </c>
      <c r="BP58" s="10" t="s">
        <v>31</v>
      </c>
      <c r="BQ58" s="10" t="s">
        <v>32</v>
      </c>
      <c r="BR58" s="10" t="s">
        <v>31</v>
      </c>
      <c r="BS58" s="10" t="s">
        <v>32</v>
      </c>
      <c r="BT58" s="10" t="s">
        <v>31</v>
      </c>
      <c r="BU58" s="10" t="s">
        <v>32</v>
      </c>
      <c r="BV58" s="10" t="s">
        <v>31</v>
      </c>
      <c r="BW58" s="10" t="s">
        <v>32</v>
      </c>
      <c r="BX58" s="10" t="s">
        <v>31</v>
      </c>
      <c r="BY58" s="10" t="s">
        <v>32</v>
      </c>
      <c r="BZ58" s="10" t="s">
        <v>31</v>
      </c>
      <c r="CA58" s="10" t="s">
        <v>32</v>
      </c>
      <c r="CB58" s="10" t="s">
        <v>31</v>
      </c>
      <c r="CC58" s="10" t="s">
        <v>32</v>
      </c>
      <c r="CD58" s="11"/>
      <c r="CE58" s="11"/>
      <c r="CF58" s="11"/>
      <c r="CG58" s="11"/>
      <c r="CH58" s="10" t="s">
        <v>31</v>
      </c>
      <c r="CI58" s="10" t="s">
        <v>32</v>
      </c>
      <c r="CJ58" s="10" t="s">
        <v>31</v>
      </c>
      <c r="CK58" s="10" t="s">
        <v>32</v>
      </c>
      <c r="CL58" s="10" t="s">
        <v>31</v>
      </c>
      <c r="CM58" s="10" t="s">
        <v>32</v>
      </c>
      <c r="CN58" s="10" t="s">
        <v>31</v>
      </c>
      <c r="CO58" s="10" t="s">
        <v>32</v>
      </c>
      <c r="CP58" s="10" t="s">
        <v>31</v>
      </c>
      <c r="CQ58" s="10" t="s">
        <v>32</v>
      </c>
      <c r="CR58" s="10" t="s">
        <v>31</v>
      </c>
      <c r="CS58" s="10" t="s">
        <v>32</v>
      </c>
      <c r="CT58" s="10" t="s">
        <v>31</v>
      </c>
      <c r="CU58" s="10" t="s">
        <v>32</v>
      </c>
      <c r="CV58" s="10" t="s">
        <v>31</v>
      </c>
      <c r="CW58" s="10" t="s">
        <v>32</v>
      </c>
      <c r="CX58" s="10" t="s">
        <v>31</v>
      </c>
      <c r="CY58" s="10" t="s">
        <v>32</v>
      </c>
      <c r="CZ58" s="10" t="s">
        <v>31</v>
      </c>
      <c r="DA58" s="10" t="s">
        <v>32</v>
      </c>
      <c r="DB58" s="10" t="s">
        <v>31</v>
      </c>
      <c r="DC58" s="10" t="s">
        <v>32</v>
      </c>
      <c r="DD58" s="10" t="s">
        <v>31</v>
      </c>
      <c r="DE58" s="10" t="s">
        <v>32</v>
      </c>
      <c r="DF58" s="10" t="s">
        <v>31</v>
      </c>
      <c r="DG58" s="10" t="s">
        <v>32</v>
      </c>
      <c r="DH58" s="10" t="s">
        <v>31</v>
      </c>
      <c r="DI58" s="10" t="s">
        <v>32</v>
      </c>
      <c r="DJ58" s="10" t="s">
        <v>31</v>
      </c>
      <c r="DK58" s="10" t="s">
        <v>32</v>
      </c>
      <c r="DL58" s="10" t="s">
        <v>31</v>
      </c>
      <c r="DM58" s="10" t="s">
        <v>32</v>
      </c>
      <c r="DN58" s="10" t="s">
        <v>31</v>
      </c>
      <c r="DO58" s="10" t="s">
        <v>32</v>
      </c>
      <c r="DP58" s="1" t="s">
        <v>33</v>
      </c>
      <c r="DQ58" s="5"/>
      <c r="DR58" s="5"/>
      <c r="DS58" s="10" t="s">
        <v>32</v>
      </c>
      <c r="DT58" s="10" t="s">
        <v>31</v>
      </c>
      <c r="DU58" s="10" t="s">
        <v>32</v>
      </c>
      <c r="DV58" s="10" t="s">
        <v>31</v>
      </c>
      <c r="DW58" s="10" t="s">
        <v>32</v>
      </c>
      <c r="DX58" s="10" t="s">
        <v>31</v>
      </c>
      <c r="DY58" s="10" t="s">
        <v>32</v>
      </c>
      <c r="DZ58" s="10" t="s">
        <v>31</v>
      </c>
      <c r="EA58" s="10" t="s">
        <v>32</v>
      </c>
      <c r="EB58" s="10" t="s">
        <v>31</v>
      </c>
      <c r="EC58" s="10" t="s">
        <v>32</v>
      </c>
      <c r="ED58" s="11"/>
      <c r="EE58" s="11"/>
      <c r="EF58" s="11"/>
      <c r="EG58" s="11"/>
      <c r="EH58" s="10" t="s">
        <v>31</v>
      </c>
      <c r="EI58" s="10" t="s">
        <v>31</v>
      </c>
      <c r="EJ58" s="10" t="s">
        <v>31</v>
      </c>
      <c r="EK58" s="10" t="s">
        <v>31</v>
      </c>
      <c r="EL58" s="10" t="s">
        <v>31</v>
      </c>
      <c r="EM58" s="10" t="s">
        <v>31</v>
      </c>
      <c r="EN58" s="10" t="s">
        <v>31</v>
      </c>
      <c r="EO58" s="10" t="s">
        <v>31</v>
      </c>
      <c r="EP58" s="10" t="s">
        <v>31</v>
      </c>
      <c r="EQ58" s="10" t="s">
        <v>31</v>
      </c>
      <c r="ER58" s="10" t="s">
        <v>31</v>
      </c>
      <c r="ES58" s="10" t="s">
        <v>31</v>
      </c>
      <c r="ET58" s="10" t="s">
        <v>31</v>
      </c>
      <c r="EU58" s="10" t="s">
        <v>31</v>
      </c>
      <c r="EV58" s="10" t="s">
        <v>31</v>
      </c>
      <c r="EW58" s="10" t="s">
        <v>31</v>
      </c>
      <c r="EX58" s="10" t="s">
        <v>31</v>
      </c>
      <c r="EY58" s="10" t="s">
        <v>31</v>
      </c>
      <c r="EZ58" s="10" t="s">
        <v>31</v>
      </c>
      <c r="FA58" s="10" t="s">
        <v>31</v>
      </c>
      <c r="FB58" s="10" t="s">
        <v>31</v>
      </c>
      <c r="FC58" s="10" t="s">
        <v>31</v>
      </c>
      <c r="FD58" s="10" t="s">
        <v>31</v>
      </c>
      <c r="FE58" s="10" t="s">
        <v>31</v>
      </c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</row>
    <row r="59" spans="1:231" ht="15.75" thickBot="1">
      <c r="A59" s="14">
        <v>0.05</v>
      </c>
      <c r="B59" s="14">
        <v>124474.66</v>
      </c>
      <c r="C59" s="14">
        <v>15494033264</v>
      </c>
      <c r="D59" s="2">
        <f t="shared" ref="D59" si="35">C59-B59*B59</f>
        <v>92281.884399414063</v>
      </c>
      <c r="E59" s="2">
        <f t="shared" ref="E59" si="36">B59/(K59*20)</f>
        <v>0.62237330000000002</v>
      </c>
      <c r="F59" s="2">
        <f t="shared" ref="F59" si="37">B59-2.68*SQRT(D59)/SQRT(100)</f>
        <v>124393.24713820837</v>
      </c>
      <c r="G59" s="2">
        <f t="shared" ref="G59" si="38">B59+2.68*SQRT(D59)/SQRT(100)</f>
        <v>124556.07286179163</v>
      </c>
      <c r="H59" s="2">
        <f t="shared" ref="H59" si="39">F59/(K59*20)</f>
        <v>0.62196623569104192</v>
      </c>
      <c r="I59" s="2">
        <f t="shared" ref="I59" si="40">G59/(K59*20)</f>
        <v>0.62278036430895811</v>
      </c>
      <c r="J59" s="11"/>
      <c r="K59" s="14">
        <v>10000</v>
      </c>
      <c r="L59" s="14">
        <v>100000000</v>
      </c>
      <c r="M59" s="11"/>
      <c r="N59" s="14">
        <v>0</v>
      </c>
      <c r="O59" s="14">
        <v>0</v>
      </c>
      <c r="P59" s="14">
        <v>20.7</v>
      </c>
      <c r="Q59" s="14">
        <v>437.12</v>
      </c>
      <c r="R59" s="2">
        <f>Q59-P59*P59</f>
        <v>8.6300000000000523</v>
      </c>
      <c r="S59" s="2">
        <f>P59/K59</f>
        <v>2.0699999999999998E-3</v>
      </c>
      <c r="T59" s="2">
        <f t="shared" ref="T59" si="41">P59-2.68*SQRT(R59)/SQRT(100)</f>
        <v>19.912700107963932</v>
      </c>
      <c r="U59" s="2">
        <f t="shared" ref="U59" si="42">P59+2.68*SQRT(R59)/SQRT(100)</f>
        <v>21.487299892036066</v>
      </c>
      <c r="V59" s="2">
        <f t="shared" ref="V59" si="43">X59/K59</f>
        <v>5.0541000000000003E-2</v>
      </c>
      <c r="W59" s="2">
        <f>1-Y59/(K59*20)</f>
        <v>0.62247330000000001</v>
      </c>
      <c r="X59" s="10">
        <v>505.41</v>
      </c>
      <c r="Y59" s="10">
        <v>75505.34</v>
      </c>
      <c r="Z59" s="10">
        <v>267.47000000000003</v>
      </c>
      <c r="AA59" s="10">
        <v>73069.77</v>
      </c>
      <c r="AB59" s="11"/>
      <c r="AC59" s="11"/>
      <c r="AD59" s="11"/>
      <c r="AE59" s="11"/>
      <c r="AF59" s="10">
        <v>19.066645050000002</v>
      </c>
      <c r="AG59" s="16">
        <v>1.8749999999999998E-4</v>
      </c>
      <c r="AH59" s="10">
        <v>1</v>
      </c>
      <c r="AI59" s="10">
        <v>1</v>
      </c>
      <c r="AJ59" s="10">
        <v>2.11</v>
      </c>
      <c r="AK59" s="10">
        <v>21.03</v>
      </c>
      <c r="AL59" s="10">
        <v>3.62</v>
      </c>
      <c r="AM59" s="10">
        <v>48.58</v>
      </c>
      <c r="AN59" s="10">
        <v>4.4400000000000004</v>
      </c>
      <c r="AO59" s="10">
        <v>66.72</v>
      </c>
      <c r="AP59" s="10">
        <v>5.81</v>
      </c>
      <c r="AQ59" s="10">
        <v>100.89</v>
      </c>
      <c r="AR59" s="10">
        <v>7.33</v>
      </c>
      <c r="AS59" s="10">
        <v>171.15</v>
      </c>
      <c r="AT59" s="10">
        <v>9.74</v>
      </c>
      <c r="AU59" s="10">
        <v>258.89999999999998</v>
      </c>
      <c r="AV59" s="10">
        <v>11.44</v>
      </c>
      <c r="AW59" s="10">
        <v>332.3</v>
      </c>
      <c r="AX59" s="10">
        <v>13.48</v>
      </c>
      <c r="AY59" s="10">
        <v>459</v>
      </c>
      <c r="AZ59" s="10">
        <v>15.78</v>
      </c>
      <c r="BA59" s="10">
        <v>643.78</v>
      </c>
      <c r="BB59" s="10">
        <v>18.79</v>
      </c>
      <c r="BC59" s="10">
        <v>772.05</v>
      </c>
      <c r="BD59" s="10">
        <v>22.76</v>
      </c>
      <c r="BE59" s="10">
        <v>1021.06</v>
      </c>
      <c r="BF59" s="10">
        <v>31.1</v>
      </c>
      <c r="BG59" s="10">
        <v>2043.04</v>
      </c>
      <c r="BH59" s="10">
        <v>39.25</v>
      </c>
      <c r="BI59" s="10">
        <v>3575.97</v>
      </c>
      <c r="BJ59" s="10">
        <v>52.96</v>
      </c>
      <c r="BK59" s="10">
        <v>6084.2</v>
      </c>
      <c r="BL59" s="10">
        <v>91.82</v>
      </c>
      <c r="BM59" s="14">
        <v>17384.8</v>
      </c>
      <c r="BN59" s="14">
        <v>236.99</v>
      </c>
      <c r="BO59" s="14">
        <v>112619.31</v>
      </c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4">
        <v>2.96</v>
      </c>
      <c r="CI59" s="14">
        <v>12.72</v>
      </c>
      <c r="CJ59" s="14">
        <v>25.52</v>
      </c>
      <c r="CK59" s="14">
        <v>3822.98</v>
      </c>
      <c r="CL59" s="14">
        <v>50.12</v>
      </c>
      <c r="CM59" s="14">
        <v>9346.8799999999992</v>
      </c>
      <c r="CN59" s="14">
        <v>60.87</v>
      </c>
      <c r="CO59" s="14">
        <v>12100.91</v>
      </c>
      <c r="CP59" s="14">
        <v>80.040000000000006</v>
      </c>
      <c r="CQ59" s="14">
        <v>18394.8</v>
      </c>
      <c r="CR59" s="14">
        <v>101.24</v>
      </c>
      <c r="CS59" s="14">
        <v>30695.74</v>
      </c>
      <c r="CT59" s="14">
        <v>134.79</v>
      </c>
      <c r="CU59" s="14">
        <v>46644.67</v>
      </c>
      <c r="CV59" s="14">
        <v>155.38</v>
      </c>
      <c r="CW59" s="14">
        <v>58049.82</v>
      </c>
      <c r="CX59" s="14">
        <v>183</v>
      </c>
      <c r="CY59" s="14">
        <v>80750.84</v>
      </c>
      <c r="CZ59" s="14">
        <v>212.62</v>
      </c>
      <c r="DA59" s="14">
        <v>111060.92</v>
      </c>
      <c r="DB59" s="14">
        <v>253.02</v>
      </c>
      <c r="DC59" s="14">
        <v>134623.79999999999</v>
      </c>
      <c r="DD59" s="14">
        <v>306.43</v>
      </c>
      <c r="DE59" s="14">
        <v>178574.55</v>
      </c>
      <c r="DF59" s="14">
        <v>415.37</v>
      </c>
      <c r="DG59" s="14">
        <v>353042.43</v>
      </c>
      <c r="DH59" s="14">
        <v>521.09</v>
      </c>
      <c r="DI59" s="14">
        <v>608558.27</v>
      </c>
      <c r="DJ59" s="14">
        <v>699.68</v>
      </c>
      <c r="DK59" s="14">
        <v>1034617.84</v>
      </c>
      <c r="DL59" s="14">
        <v>1199.55</v>
      </c>
      <c r="DM59" s="14">
        <v>2902812.89</v>
      </c>
      <c r="DN59" s="14">
        <v>3070.92</v>
      </c>
      <c r="DO59" s="14">
        <v>18719044.140000001</v>
      </c>
      <c r="DP59" s="2">
        <f>DO59-DN59*DN59</f>
        <v>9288494.4935999997</v>
      </c>
      <c r="DQ59" s="5">
        <f>DN59-2.68*SQRT(DP59)/SQRT(FW59)</f>
        <v>2254.1355556645767</v>
      </c>
      <c r="DR59" s="5">
        <f>DN59+2.68*SQRT(DP59)/SQRT(FW59)</f>
        <v>3887.7044443354234</v>
      </c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4">
        <v>0.83032605999999998</v>
      </c>
      <c r="EI59" s="14">
        <v>0.90139062999999997</v>
      </c>
      <c r="EJ59" s="14">
        <v>0.92044899000000002</v>
      </c>
      <c r="EK59" s="14">
        <v>0.92422510000000002</v>
      </c>
      <c r="EL59" s="14">
        <v>0.92805051999999999</v>
      </c>
      <c r="EM59" s="14">
        <v>0.93199779999999999</v>
      </c>
      <c r="EN59" s="14">
        <v>0.93877688999999997</v>
      </c>
      <c r="EO59" s="14">
        <v>0.94181387999999999</v>
      </c>
      <c r="EP59" s="14">
        <v>0.94455423000000005</v>
      </c>
      <c r="EQ59" s="14">
        <v>0.94739382999999999</v>
      </c>
      <c r="ER59" s="14">
        <v>0.95067489000000005</v>
      </c>
      <c r="ES59" s="14">
        <v>0.95587239999999996</v>
      </c>
      <c r="ET59" s="14">
        <v>0.95889798999999998</v>
      </c>
      <c r="EU59" s="14">
        <v>0.96106988000000004</v>
      </c>
      <c r="EV59" s="14">
        <v>0.96466889</v>
      </c>
      <c r="EW59" s="14">
        <v>0.96821572</v>
      </c>
      <c r="EX59" s="14">
        <v>0.97179093999999999</v>
      </c>
      <c r="EY59" s="11"/>
      <c r="EZ59" s="11"/>
      <c r="FA59" s="11"/>
      <c r="FB59" s="11"/>
      <c r="FC59" s="11"/>
      <c r="FD59" s="11"/>
      <c r="FE59" s="11"/>
      <c r="FF59" s="11"/>
      <c r="FG59" s="14">
        <v>100</v>
      </c>
      <c r="FH59" s="14">
        <v>100</v>
      </c>
      <c r="FI59" s="14">
        <v>100</v>
      </c>
      <c r="FJ59" s="14">
        <v>100</v>
      </c>
      <c r="FK59" s="14">
        <v>100</v>
      </c>
      <c r="FL59" s="14">
        <v>100</v>
      </c>
      <c r="FM59" s="14">
        <v>100</v>
      </c>
      <c r="FN59" s="14">
        <v>100</v>
      </c>
      <c r="FO59" s="14">
        <v>100</v>
      </c>
      <c r="FP59" s="14">
        <v>100</v>
      </c>
      <c r="FQ59" s="14">
        <v>100</v>
      </c>
      <c r="FR59" s="14">
        <v>100</v>
      </c>
      <c r="FS59" s="14">
        <v>100</v>
      </c>
      <c r="FT59" s="14">
        <v>100</v>
      </c>
      <c r="FU59" s="14">
        <v>100</v>
      </c>
      <c r="FV59" s="14">
        <v>100</v>
      </c>
      <c r="FW59" s="14">
        <v>100</v>
      </c>
      <c r="FX59" s="11"/>
      <c r="FY59" s="11"/>
      <c r="FZ59" s="11"/>
      <c r="GA59" s="11"/>
      <c r="GB59" s="11"/>
      <c r="GC59" s="11"/>
      <c r="GD59" s="11"/>
      <c r="GE59" s="11"/>
      <c r="GF59" s="14">
        <v>72655.17</v>
      </c>
      <c r="GG59" s="14">
        <v>20491.689999999999</v>
      </c>
      <c r="GH59" s="14">
        <v>11505.24</v>
      </c>
      <c r="GI59" s="14">
        <v>10001.299999999999</v>
      </c>
      <c r="GJ59" s="14">
        <v>8645.4699999999993</v>
      </c>
      <c r="GK59" s="14">
        <v>7351.03</v>
      </c>
      <c r="GL59" s="14">
        <v>6143.85</v>
      </c>
      <c r="GM59" s="14">
        <v>5049.8</v>
      </c>
      <c r="GN59" s="14">
        <v>4124.8500000000004</v>
      </c>
      <c r="GO59" s="14">
        <v>3300.18</v>
      </c>
      <c r="GP59" s="14">
        <v>2546.6999999999998</v>
      </c>
      <c r="GQ59" s="14">
        <v>1871.08</v>
      </c>
      <c r="GR59" s="14">
        <v>1308.51</v>
      </c>
      <c r="GS59" s="14">
        <v>892.32</v>
      </c>
      <c r="GT59" s="14">
        <v>551.45000000000005</v>
      </c>
      <c r="GU59" s="14">
        <v>273.70999999999998</v>
      </c>
      <c r="GV59" s="14">
        <v>76.33</v>
      </c>
      <c r="GW59" s="11"/>
      <c r="GX59" s="11"/>
      <c r="GY59" s="11"/>
      <c r="GZ59" s="11"/>
      <c r="HA59" s="11"/>
      <c r="HB59" s="11"/>
      <c r="HC59" s="11"/>
      <c r="HD59" s="11"/>
      <c r="HE59" s="14">
        <v>0</v>
      </c>
      <c r="HF59" s="14">
        <v>0</v>
      </c>
      <c r="HG59" s="14">
        <v>0</v>
      </c>
      <c r="HH59" s="14">
        <v>0</v>
      </c>
      <c r="HI59" s="14">
        <v>0</v>
      </c>
      <c r="HJ59" s="11"/>
      <c r="HK59" s="14">
        <v>15.91982979</v>
      </c>
      <c r="HL59" s="14">
        <v>253.44331790000001</v>
      </c>
      <c r="HM59" s="11"/>
      <c r="HN59" s="17">
        <v>1.8518518518518518E-5</v>
      </c>
      <c r="HO59" s="17">
        <v>1.8518518518518518E-5</v>
      </c>
      <c r="HP59" s="17">
        <v>1.8518518518518518E-5</v>
      </c>
      <c r="HQ59" s="17">
        <v>1.8518518518518518E-5</v>
      </c>
      <c r="HR59" s="17">
        <v>1.8518518518518518E-5</v>
      </c>
      <c r="HS59" s="17">
        <v>1.8518518518518518E-5</v>
      </c>
      <c r="HT59" s="17">
        <v>1.8518518518518518E-5</v>
      </c>
      <c r="HU59" s="17">
        <v>1.8518518518518518E-5</v>
      </c>
      <c r="HV59" s="17">
        <v>1.8518518518518518E-5</v>
      </c>
      <c r="HW59" s="11"/>
    </row>
    <row r="60" spans="1:231" ht="15.75" thickBot="1">
      <c r="A60" s="14">
        <v>0.1</v>
      </c>
      <c r="B60" s="14">
        <v>122965.67</v>
      </c>
      <c r="C60" s="14">
        <v>15120672674</v>
      </c>
      <c r="D60" s="2">
        <f t="shared" ref="D60:D77" si="44">C60-B60*B60</f>
        <v>116675.4511013031</v>
      </c>
      <c r="E60" s="2">
        <f t="shared" ref="E60:E77" si="45">B60/(K60*20)</f>
        <v>0.61482835000000002</v>
      </c>
      <c r="F60" s="2">
        <f t="shared" ref="F60:F77" si="46">B60-2.68*SQRT(D60)/SQRT(100)</f>
        <v>122874.12712698468</v>
      </c>
      <c r="G60" s="2">
        <f t="shared" ref="G60:G77" si="47">B60+2.68*SQRT(D60)/SQRT(100)</f>
        <v>123057.21287301532</v>
      </c>
      <c r="H60" s="2">
        <f t="shared" ref="H60:H77" si="48">F60/(K60*20)</f>
        <v>0.61437063563492333</v>
      </c>
      <c r="I60" s="2">
        <f t="shared" ref="I60:I77" si="49">G60/(K60*20)</f>
        <v>0.6152860643650766</v>
      </c>
      <c r="J60" s="11"/>
      <c r="K60" s="14">
        <v>10000</v>
      </c>
      <c r="L60" s="14">
        <v>100000000</v>
      </c>
      <c r="M60" s="11"/>
      <c r="N60" s="14">
        <v>0</v>
      </c>
      <c r="O60" s="14">
        <v>0</v>
      </c>
      <c r="P60" s="14">
        <v>23.61</v>
      </c>
      <c r="Q60" s="14">
        <v>564.45000000000005</v>
      </c>
      <c r="R60" s="2">
        <f t="shared" ref="R60:R77" si="50">Q60-P60*P60</f>
        <v>7.0179000000000542</v>
      </c>
      <c r="S60" s="2">
        <f t="shared" ref="S60:S77" si="51">P60/K60</f>
        <v>2.3609999999999998E-3</v>
      </c>
      <c r="T60" s="2">
        <f t="shared" ref="T60:T77" si="52">P60-2.68*SQRT(R60)/SQRT(100)</f>
        <v>22.900032641877104</v>
      </c>
      <c r="U60" s="2">
        <f t="shared" ref="U60:U77" si="53">P60+2.68*SQRT(R60)/SQRT(100)</f>
        <v>24.319967358122895</v>
      </c>
      <c r="V60" s="2">
        <f t="shared" ref="V60:V77" si="54">X60/K60</f>
        <v>4.5071E-2</v>
      </c>
      <c r="W60" s="2">
        <f t="shared" ref="W60:W77" si="55">1-Y60/(K60*20)</f>
        <v>0.61492835000000001</v>
      </c>
      <c r="X60" s="10">
        <v>450.71</v>
      </c>
      <c r="Y60" s="10">
        <v>77014.33</v>
      </c>
      <c r="Z60" s="10">
        <v>301.36</v>
      </c>
      <c r="AA60" s="10">
        <v>92295.2</v>
      </c>
      <c r="AB60" s="11"/>
      <c r="AC60" s="11"/>
      <c r="AD60" s="11"/>
      <c r="AE60" s="11"/>
      <c r="AF60" s="10">
        <v>19.457639199999999</v>
      </c>
      <c r="AG60" s="16">
        <v>1.8402777777777778E-4</v>
      </c>
      <c r="AH60" s="10">
        <v>1</v>
      </c>
      <c r="AI60" s="10">
        <v>1</v>
      </c>
      <c r="AJ60" s="10">
        <v>1.71</v>
      </c>
      <c r="AK60" s="10">
        <v>14.75</v>
      </c>
      <c r="AL60" s="10">
        <v>3.83</v>
      </c>
      <c r="AM60" s="10">
        <v>63.19</v>
      </c>
      <c r="AN60" s="10">
        <v>5.36</v>
      </c>
      <c r="AO60" s="10">
        <v>115.78</v>
      </c>
      <c r="AP60" s="10">
        <v>6.13</v>
      </c>
      <c r="AQ60" s="10">
        <v>134.59</v>
      </c>
      <c r="AR60" s="10">
        <v>7.04</v>
      </c>
      <c r="AS60" s="10">
        <v>168.46</v>
      </c>
      <c r="AT60" s="10">
        <v>8.02</v>
      </c>
      <c r="AU60" s="10">
        <v>213.64</v>
      </c>
      <c r="AV60" s="10">
        <v>10.25</v>
      </c>
      <c r="AW60" s="10">
        <v>346.91</v>
      </c>
      <c r="AX60" s="10">
        <v>12.53</v>
      </c>
      <c r="AY60" s="10">
        <v>489.13</v>
      </c>
      <c r="AZ60" s="10">
        <v>16.79</v>
      </c>
      <c r="BA60" s="10">
        <v>714.43</v>
      </c>
      <c r="BB60" s="10">
        <v>19.46</v>
      </c>
      <c r="BC60" s="10">
        <v>871.4</v>
      </c>
      <c r="BD60" s="10">
        <v>26.54</v>
      </c>
      <c r="BE60" s="10">
        <v>1842.58</v>
      </c>
      <c r="BF60" s="10">
        <v>34.86</v>
      </c>
      <c r="BG60" s="10">
        <v>2624.18</v>
      </c>
      <c r="BH60" s="10">
        <v>49.25</v>
      </c>
      <c r="BI60" s="10">
        <v>5350.75</v>
      </c>
      <c r="BJ60" s="10">
        <v>61.24</v>
      </c>
      <c r="BK60" s="10">
        <v>7248.86</v>
      </c>
      <c r="BL60" s="10">
        <v>98.01</v>
      </c>
      <c r="BM60" s="14">
        <v>18447.87</v>
      </c>
      <c r="BN60" s="14">
        <v>272.25</v>
      </c>
      <c r="BO60" s="14">
        <v>141172.75</v>
      </c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4">
        <v>2.64</v>
      </c>
      <c r="CI60" s="14">
        <v>11.68</v>
      </c>
      <c r="CJ60" s="14">
        <v>19.149999999999999</v>
      </c>
      <c r="CK60" s="14">
        <v>2537.83</v>
      </c>
      <c r="CL60" s="14">
        <v>51.64</v>
      </c>
      <c r="CM60" s="14">
        <v>11062.44</v>
      </c>
      <c r="CN60" s="14">
        <v>73.75</v>
      </c>
      <c r="CO60" s="14">
        <v>20484.990000000002</v>
      </c>
      <c r="CP60" s="14">
        <v>85.23</v>
      </c>
      <c r="CQ60" s="14">
        <v>23884.89</v>
      </c>
      <c r="CR60" s="14">
        <v>97.76</v>
      </c>
      <c r="CS60" s="14">
        <v>29753.1</v>
      </c>
      <c r="CT60" s="14">
        <v>108.92</v>
      </c>
      <c r="CU60" s="14">
        <v>36282.480000000003</v>
      </c>
      <c r="CV60" s="14">
        <v>139.77000000000001</v>
      </c>
      <c r="CW60" s="14">
        <v>59670.15</v>
      </c>
      <c r="CX60" s="14">
        <v>171.62</v>
      </c>
      <c r="CY60" s="14">
        <v>84612.84</v>
      </c>
      <c r="CZ60" s="14">
        <v>226.04</v>
      </c>
      <c r="DA60" s="14">
        <v>121330.64</v>
      </c>
      <c r="DB60" s="14">
        <v>261.77999999999997</v>
      </c>
      <c r="DC60" s="14">
        <v>149916.72</v>
      </c>
      <c r="DD60" s="14">
        <v>353.66</v>
      </c>
      <c r="DE60" s="14">
        <v>310936.52</v>
      </c>
      <c r="DF60" s="14">
        <v>466.02</v>
      </c>
      <c r="DG60" s="14">
        <v>448638.22</v>
      </c>
      <c r="DH60" s="14">
        <v>646.25</v>
      </c>
      <c r="DI60" s="14">
        <v>890552.97</v>
      </c>
      <c r="DJ60" s="14">
        <v>803.86</v>
      </c>
      <c r="DK60" s="14">
        <v>1215597.18</v>
      </c>
      <c r="DL60" s="14">
        <v>1263.3699999999999</v>
      </c>
      <c r="DM60" s="14">
        <v>2997482.19</v>
      </c>
      <c r="DN60" s="14">
        <v>3473.93</v>
      </c>
      <c r="DO60" s="14">
        <v>22624586.170000002</v>
      </c>
      <c r="DP60" s="2">
        <f t="shared" ref="DP60:DP77" si="56">DO60-DN60*DN60</f>
        <v>10556396.525100002</v>
      </c>
      <c r="DQ60" s="5">
        <f t="shared" ref="DQ60:DQ77" si="57">DN60-2.68*SQRT(DP60)/SQRT(FW60)</f>
        <v>2603.1816873293506</v>
      </c>
      <c r="DR60" s="5">
        <f t="shared" ref="DR60:DR77" si="58">DN60+2.68*SQRT(DP60)/SQRT(FW60)</f>
        <v>4344.6783126706487</v>
      </c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4">
        <v>0.83235566999999999</v>
      </c>
      <c r="EI60" s="14">
        <v>0.90395130999999995</v>
      </c>
      <c r="EJ60" s="14">
        <v>0.91982830999999998</v>
      </c>
      <c r="EK60" s="14">
        <v>0.92342331</v>
      </c>
      <c r="EL60" s="14">
        <v>0.92863647000000005</v>
      </c>
      <c r="EM60" s="14">
        <v>0.93376002999999996</v>
      </c>
      <c r="EN60" s="14">
        <v>0.93639961999999999</v>
      </c>
      <c r="EO60" s="14">
        <v>0.93966307000000004</v>
      </c>
      <c r="EP60" s="14">
        <v>0.94363803999999996</v>
      </c>
      <c r="EQ60" s="14">
        <v>0.94817218999999997</v>
      </c>
      <c r="ER60" s="14">
        <v>0.95051185000000005</v>
      </c>
      <c r="ES60" s="14">
        <v>0.95419544999999995</v>
      </c>
      <c r="ET60" s="14">
        <v>0.95872409999999997</v>
      </c>
      <c r="EU60" s="14">
        <v>0.96169634999999998</v>
      </c>
      <c r="EV60" s="14">
        <v>0.96486846000000004</v>
      </c>
      <c r="EW60" s="14">
        <v>0.96807801999999998</v>
      </c>
      <c r="EX60" s="14">
        <v>0.97183598000000004</v>
      </c>
      <c r="EY60" s="11"/>
      <c r="EZ60" s="11"/>
      <c r="FA60" s="11"/>
      <c r="FB60" s="11"/>
      <c r="FC60" s="11"/>
      <c r="FD60" s="11"/>
      <c r="FE60" s="11"/>
      <c r="FF60" s="11"/>
      <c r="FG60" s="14">
        <v>100</v>
      </c>
      <c r="FH60" s="14">
        <v>100</v>
      </c>
      <c r="FI60" s="14">
        <v>100</v>
      </c>
      <c r="FJ60" s="14">
        <v>100</v>
      </c>
      <c r="FK60" s="14">
        <v>100</v>
      </c>
      <c r="FL60" s="14">
        <v>100</v>
      </c>
      <c r="FM60" s="14">
        <v>100</v>
      </c>
      <c r="FN60" s="14">
        <v>100</v>
      </c>
      <c r="FO60" s="14">
        <v>100</v>
      </c>
      <c r="FP60" s="14">
        <v>100</v>
      </c>
      <c r="FQ60" s="14">
        <v>100</v>
      </c>
      <c r="FR60" s="14">
        <v>100</v>
      </c>
      <c r="FS60" s="14">
        <v>100</v>
      </c>
      <c r="FT60" s="14">
        <v>100</v>
      </c>
      <c r="FU60" s="14">
        <v>100</v>
      </c>
      <c r="FV60" s="14">
        <v>100</v>
      </c>
      <c r="FW60" s="14">
        <v>100</v>
      </c>
      <c r="FX60" s="11"/>
      <c r="FY60" s="11"/>
      <c r="FZ60" s="11"/>
      <c r="GA60" s="11"/>
      <c r="GB60" s="11"/>
      <c r="GC60" s="11"/>
      <c r="GD60" s="11"/>
      <c r="GE60" s="11"/>
      <c r="GF60" s="14">
        <v>145282.29999999999</v>
      </c>
      <c r="GG60" s="14">
        <v>41228.14</v>
      </c>
      <c r="GH60" s="14">
        <v>23200.52</v>
      </c>
      <c r="GI60" s="14">
        <v>20180.650000000001</v>
      </c>
      <c r="GJ60" s="14">
        <v>17446.45</v>
      </c>
      <c r="GK60" s="14">
        <v>14837.65</v>
      </c>
      <c r="GL60" s="14">
        <v>12404.18</v>
      </c>
      <c r="GM60" s="14">
        <v>10188.280000000001</v>
      </c>
      <c r="GN60" s="14">
        <v>8320.15</v>
      </c>
      <c r="GO60" s="14">
        <v>6649.27</v>
      </c>
      <c r="GP60" s="14">
        <v>5134.5200000000004</v>
      </c>
      <c r="GQ60" s="14">
        <v>3769.77</v>
      </c>
      <c r="GR60" s="14">
        <v>2633.77</v>
      </c>
      <c r="GS60" s="14">
        <v>1792.32</v>
      </c>
      <c r="GT60" s="14">
        <v>1104.43</v>
      </c>
      <c r="GU60" s="14">
        <v>546.99</v>
      </c>
      <c r="GV60" s="14">
        <v>151.63999999999999</v>
      </c>
      <c r="GW60" s="11"/>
      <c r="GX60" s="11"/>
      <c r="GY60" s="11"/>
      <c r="GZ60" s="11"/>
      <c r="HA60" s="11"/>
      <c r="HB60" s="11"/>
      <c r="HC60" s="11"/>
      <c r="HD60" s="11"/>
      <c r="HE60" s="14">
        <v>0</v>
      </c>
      <c r="HF60" s="14">
        <v>0</v>
      </c>
      <c r="HG60" s="14">
        <v>0</v>
      </c>
      <c r="HH60" s="14">
        <v>0</v>
      </c>
      <c r="HI60" s="14">
        <v>0</v>
      </c>
      <c r="HJ60" s="11"/>
      <c r="HK60" s="14">
        <v>15.90686464</v>
      </c>
      <c r="HL60" s="14">
        <v>253.03074419999999</v>
      </c>
      <c r="HM60" s="11"/>
      <c r="HN60" s="17">
        <v>1.8518518518518518E-5</v>
      </c>
      <c r="HO60" s="17">
        <v>1.8518518518518518E-5</v>
      </c>
      <c r="HP60" s="17">
        <v>1.8518518518518518E-5</v>
      </c>
      <c r="HQ60" s="17">
        <v>1.8518518518518518E-5</v>
      </c>
      <c r="HR60" s="17">
        <v>1.8518518518518518E-5</v>
      </c>
      <c r="HS60" s="17">
        <v>1.8518518518518518E-5</v>
      </c>
      <c r="HT60" s="17">
        <v>1.8518518518518518E-5</v>
      </c>
      <c r="HU60" s="17">
        <v>1.8518518518518518E-5</v>
      </c>
      <c r="HV60" s="17">
        <v>1.8518518518518518E-5</v>
      </c>
      <c r="HW60" s="11"/>
    </row>
    <row r="61" spans="1:231" ht="15.75" thickBot="1">
      <c r="A61" s="14">
        <v>0.15</v>
      </c>
      <c r="B61" s="14">
        <v>121954.28</v>
      </c>
      <c r="C61" s="14">
        <v>14872999187</v>
      </c>
      <c r="D61" s="2">
        <f t="shared" si="44"/>
        <v>152776.68160057068</v>
      </c>
      <c r="E61" s="2">
        <f t="shared" si="45"/>
        <v>0.60977139999999996</v>
      </c>
      <c r="F61" s="2">
        <f t="shared" si="46"/>
        <v>121849.52775716349</v>
      </c>
      <c r="G61" s="2">
        <f t="shared" si="47"/>
        <v>122059.0322428365</v>
      </c>
      <c r="H61" s="2">
        <f t="shared" si="48"/>
        <v>0.60924763878581745</v>
      </c>
      <c r="I61" s="2">
        <f t="shared" si="49"/>
        <v>0.61029516121418248</v>
      </c>
      <c r="J61" s="11"/>
      <c r="K61" s="14">
        <v>10000</v>
      </c>
      <c r="L61" s="14">
        <v>100000000</v>
      </c>
      <c r="M61" s="11"/>
      <c r="N61" s="14">
        <v>0</v>
      </c>
      <c r="O61" s="14">
        <v>0</v>
      </c>
      <c r="P61" s="14">
        <v>26.51</v>
      </c>
      <c r="Q61" s="14">
        <v>715.09</v>
      </c>
      <c r="R61" s="2">
        <f t="shared" si="50"/>
        <v>12.309899999999971</v>
      </c>
      <c r="S61" s="2">
        <f t="shared" si="51"/>
        <v>2.6510000000000001E-3</v>
      </c>
      <c r="T61" s="2">
        <f t="shared" si="52"/>
        <v>25.569709482340699</v>
      </c>
      <c r="U61" s="2">
        <f t="shared" si="53"/>
        <v>27.450290517659305</v>
      </c>
      <c r="V61" s="2">
        <f t="shared" si="54"/>
        <v>4.0043000000000002E-2</v>
      </c>
      <c r="W61" s="2">
        <f t="shared" si="55"/>
        <v>0.60987140000000006</v>
      </c>
      <c r="X61" s="10">
        <v>400.43</v>
      </c>
      <c r="Y61" s="10">
        <v>78025.72</v>
      </c>
      <c r="Z61" s="10">
        <v>336.84</v>
      </c>
      <c r="AA61" s="10">
        <v>115659.26</v>
      </c>
      <c r="AB61" s="11"/>
      <c r="AC61" s="11"/>
      <c r="AD61" s="11"/>
      <c r="AE61" s="11"/>
      <c r="AF61" s="10">
        <v>19.71847635</v>
      </c>
      <c r="AG61" s="16">
        <v>1.8287037037037038E-4</v>
      </c>
      <c r="AH61" s="10">
        <v>1</v>
      </c>
      <c r="AI61" s="10">
        <v>1</v>
      </c>
      <c r="AJ61" s="10">
        <v>2.0699999999999998</v>
      </c>
      <c r="AK61" s="10">
        <v>25.81</v>
      </c>
      <c r="AL61" s="10">
        <v>4.03</v>
      </c>
      <c r="AM61" s="10">
        <v>77.010000000000005</v>
      </c>
      <c r="AN61" s="10">
        <v>4.17</v>
      </c>
      <c r="AO61" s="10">
        <v>78.09</v>
      </c>
      <c r="AP61" s="10">
        <v>4.5</v>
      </c>
      <c r="AQ61" s="10">
        <v>83.64</v>
      </c>
      <c r="AR61" s="10">
        <v>5.87</v>
      </c>
      <c r="AS61" s="10">
        <v>131.27000000000001</v>
      </c>
      <c r="AT61" s="10">
        <v>7.51</v>
      </c>
      <c r="AU61" s="10">
        <v>212.97</v>
      </c>
      <c r="AV61" s="10">
        <v>10.9</v>
      </c>
      <c r="AW61" s="10">
        <v>457.26</v>
      </c>
      <c r="AX61" s="10">
        <v>13.81</v>
      </c>
      <c r="AY61" s="10">
        <v>686.43</v>
      </c>
      <c r="AZ61" s="10">
        <v>16.36</v>
      </c>
      <c r="BA61" s="10">
        <v>865.76</v>
      </c>
      <c r="BB61" s="10">
        <v>21.59</v>
      </c>
      <c r="BC61" s="10">
        <v>1469.17</v>
      </c>
      <c r="BD61" s="10">
        <v>30.76</v>
      </c>
      <c r="BE61" s="10">
        <v>2333.52</v>
      </c>
      <c r="BF61" s="10">
        <v>38.520000000000003</v>
      </c>
      <c r="BG61" s="10">
        <v>3448.12</v>
      </c>
      <c r="BH61" s="10">
        <v>45.97</v>
      </c>
      <c r="BI61" s="10">
        <v>4363.53</v>
      </c>
      <c r="BJ61" s="10">
        <v>66.239999999999995</v>
      </c>
      <c r="BK61" s="10">
        <v>9424.42</v>
      </c>
      <c r="BL61" s="10">
        <v>109.29</v>
      </c>
      <c r="BM61" s="14">
        <v>29628.99</v>
      </c>
      <c r="BN61" s="14">
        <v>262.41000000000003</v>
      </c>
      <c r="BO61" s="14">
        <v>131858.53</v>
      </c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4">
        <v>2.2599999999999998</v>
      </c>
      <c r="CI61" s="14">
        <v>9</v>
      </c>
      <c r="CJ61" s="14">
        <v>24.95</v>
      </c>
      <c r="CK61" s="14">
        <v>4937.8500000000004</v>
      </c>
      <c r="CL61" s="14">
        <v>52.51</v>
      </c>
      <c r="CM61" s="14">
        <v>13229.77</v>
      </c>
      <c r="CN61" s="14">
        <v>55.98</v>
      </c>
      <c r="CO61" s="14">
        <v>13669.16</v>
      </c>
      <c r="CP61" s="14">
        <v>61.38</v>
      </c>
      <c r="CQ61" s="14">
        <v>14613.16</v>
      </c>
      <c r="CR61" s="14">
        <v>82.06</v>
      </c>
      <c r="CS61" s="14">
        <v>23272.86</v>
      </c>
      <c r="CT61" s="14">
        <v>104.71</v>
      </c>
      <c r="CU61" s="14">
        <v>37708.71</v>
      </c>
      <c r="CV61" s="14">
        <v>149.44</v>
      </c>
      <c r="CW61" s="14">
        <v>78302.14</v>
      </c>
      <c r="CX61" s="14">
        <v>188.74</v>
      </c>
      <c r="CY61" s="14">
        <v>119383.56</v>
      </c>
      <c r="CZ61" s="14">
        <v>222.48</v>
      </c>
      <c r="DA61" s="14">
        <v>147796.78</v>
      </c>
      <c r="DB61" s="14">
        <v>288.93</v>
      </c>
      <c r="DC61" s="14">
        <v>245390.31</v>
      </c>
      <c r="DD61" s="14">
        <v>407.49</v>
      </c>
      <c r="DE61" s="14">
        <v>390172.65</v>
      </c>
      <c r="DF61" s="14">
        <v>505.9</v>
      </c>
      <c r="DG61" s="14">
        <v>569667.38</v>
      </c>
      <c r="DH61" s="14">
        <v>601.80999999999995</v>
      </c>
      <c r="DI61" s="14">
        <v>717763.49</v>
      </c>
      <c r="DJ61" s="14">
        <v>862.41</v>
      </c>
      <c r="DK61" s="14">
        <v>1547096.37</v>
      </c>
      <c r="DL61" s="14">
        <v>1401.98</v>
      </c>
      <c r="DM61" s="14">
        <v>4721983.3</v>
      </c>
      <c r="DN61" s="14">
        <v>3323.38</v>
      </c>
      <c r="DO61" s="14">
        <v>20828054.32</v>
      </c>
      <c r="DP61" s="2">
        <f t="shared" si="56"/>
        <v>9783199.6955999993</v>
      </c>
      <c r="DQ61" s="5">
        <f t="shared" si="57"/>
        <v>2485.12673580309</v>
      </c>
      <c r="DR61" s="5">
        <f t="shared" si="58"/>
        <v>4161.6332641969102</v>
      </c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4">
        <v>0.82873136000000003</v>
      </c>
      <c r="EI61" s="14">
        <v>0.90971274999999996</v>
      </c>
      <c r="EJ61" s="14">
        <v>0.92513118000000005</v>
      </c>
      <c r="EK61" s="14">
        <v>0.92796559000000001</v>
      </c>
      <c r="EL61" s="14">
        <v>0.93037831000000004</v>
      </c>
      <c r="EM61" s="14">
        <v>0.93326116999999997</v>
      </c>
      <c r="EN61" s="14">
        <v>0.93641028000000004</v>
      </c>
      <c r="EO61" s="14">
        <v>0.93974172</v>
      </c>
      <c r="EP61" s="14">
        <v>0.94358626999999995</v>
      </c>
      <c r="EQ61" s="14">
        <v>0.94674031000000003</v>
      </c>
      <c r="ER61" s="14">
        <v>0.95033851999999996</v>
      </c>
      <c r="ES61" s="14">
        <v>0.95457912</v>
      </c>
      <c r="ET61" s="14">
        <v>0.95796227</v>
      </c>
      <c r="EU61" s="14">
        <v>0.96115227000000003</v>
      </c>
      <c r="EV61" s="14">
        <v>0.96521361000000006</v>
      </c>
      <c r="EW61" s="14">
        <v>0.96855711</v>
      </c>
      <c r="EX61" s="14">
        <v>0.97172325000000004</v>
      </c>
      <c r="EY61" s="11"/>
      <c r="EZ61" s="11"/>
      <c r="FA61" s="11"/>
      <c r="FB61" s="11"/>
      <c r="FC61" s="11"/>
      <c r="FD61" s="11"/>
      <c r="FE61" s="11"/>
      <c r="FF61" s="11"/>
      <c r="FG61" s="14">
        <v>100</v>
      </c>
      <c r="FH61" s="14">
        <v>100</v>
      </c>
      <c r="FI61" s="14">
        <v>100</v>
      </c>
      <c r="FJ61" s="14">
        <v>100</v>
      </c>
      <c r="FK61" s="14">
        <v>100</v>
      </c>
      <c r="FL61" s="14">
        <v>100</v>
      </c>
      <c r="FM61" s="14">
        <v>100</v>
      </c>
      <c r="FN61" s="14">
        <v>100</v>
      </c>
      <c r="FO61" s="14">
        <v>100</v>
      </c>
      <c r="FP61" s="14">
        <v>100</v>
      </c>
      <c r="FQ61" s="14">
        <v>100</v>
      </c>
      <c r="FR61" s="14">
        <v>100</v>
      </c>
      <c r="FS61" s="14">
        <v>100</v>
      </c>
      <c r="FT61" s="14">
        <v>100</v>
      </c>
      <c r="FU61" s="14">
        <v>100</v>
      </c>
      <c r="FV61" s="14">
        <v>100</v>
      </c>
      <c r="FW61" s="14">
        <v>100</v>
      </c>
      <c r="FX61" s="11"/>
      <c r="FY61" s="11"/>
      <c r="FZ61" s="11"/>
      <c r="GA61" s="11"/>
      <c r="GB61" s="11"/>
      <c r="GC61" s="11"/>
      <c r="GD61" s="11"/>
      <c r="GE61" s="11"/>
      <c r="GF61" s="14">
        <v>218548.73</v>
      </c>
      <c r="GG61" s="14">
        <v>62298.32</v>
      </c>
      <c r="GH61" s="14">
        <v>35069.61</v>
      </c>
      <c r="GI61" s="14">
        <v>30512.69</v>
      </c>
      <c r="GJ61" s="14">
        <v>26385.07</v>
      </c>
      <c r="GK61" s="14">
        <v>22441.07</v>
      </c>
      <c r="GL61" s="14">
        <v>18772.96</v>
      </c>
      <c r="GM61" s="14">
        <v>15426.66</v>
      </c>
      <c r="GN61" s="14">
        <v>12596.2</v>
      </c>
      <c r="GO61" s="14">
        <v>10064.799999999999</v>
      </c>
      <c r="GP61" s="14">
        <v>7772.3</v>
      </c>
      <c r="GQ61" s="14">
        <v>5701.2</v>
      </c>
      <c r="GR61" s="14">
        <v>3984.7</v>
      </c>
      <c r="GS61" s="14">
        <v>2709.84</v>
      </c>
      <c r="GT61" s="14">
        <v>1667.92</v>
      </c>
      <c r="GU61" s="14">
        <v>826.66</v>
      </c>
      <c r="GV61" s="14">
        <v>231.07</v>
      </c>
      <c r="GW61" s="11"/>
      <c r="GX61" s="11"/>
      <c r="GY61" s="11"/>
      <c r="GZ61" s="11"/>
      <c r="HA61" s="11"/>
      <c r="HB61" s="11"/>
      <c r="HC61" s="11"/>
      <c r="HD61" s="11"/>
      <c r="HE61" s="14">
        <v>0</v>
      </c>
      <c r="HF61" s="14">
        <v>0</v>
      </c>
      <c r="HG61" s="14">
        <v>0</v>
      </c>
      <c r="HH61" s="14">
        <v>0</v>
      </c>
      <c r="HI61" s="14">
        <v>0</v>
      </c>
      <c r="HJ61" s="11"/>
      <c r="HK61" s="14">
        <v>15.846879749999999</v>
      </c>
      <c r="HL61" s="14">
        <v>251.12428750000001</v>
      </c>
      <c r="HM61" s="11"/>
      <c r="HN61" s="17">
        <v>1.8518518518518518E-5</v>
      </c>
      <c r="HO61" s="17">
        <v>1.8518518518518518E-5</v>
      </c>
      <c r="HP61" s="17">
        <v>1.8518518518518518E-5</v>
      </c>
      <c r="HQ61" s="17">
        <v>1.8518518518518518E-5</v>
      </c>
      <c r="HR61" s="17">
        <v>1.8518518518518518E-5</v>
      </c>
      <c r="HS61" s="17">
        <v>1.8518518518518518E-5</v>
      </c>
      <c r="HT61" s="17">
        <v>1.8518518518518518E-5</v>
      </c>
      <c r="HU61" s="17">
        <v>1.8518518518518518E-5</v>
      </c>
      <c r="HV61" s="17">
        <v>1.8518518518518518E-5</v>
      </c>
      <c r="HW61" s="11"/>
    </row>
    <row r="62" spans="1:231" ht="15.75" thickBot="1">
      <c r="A62" s="14">
        <v>0.2</v>
      </c>
      <c r="B62" s="14">
        <v>121457.52</v>
      </c>
      <c r="C62" s="14">
        <v>14752085486</v>
      </c>
      <c r="D62" s="2">
        <f t="shared" si="44"/>
        <v>156321.44959831238</v>
      </c>
      <c r="E62" s="2">
        <f t="shared" si="45"/>
        <v>0.60728760000000004</v>
      </c>
      <c r="F62" s="2">
        <f t="shared" si="46"/>
        <v>121351.55948001285</v>
      </c>
      <c r="G62" s="2">
        <f t="shared" si="47"/>
        <v>121563.48051998716</v>
      </c>
      <c r="H62" s="2">
        <f t="shared" si="48"/>
        <v>0.60675779740006419</v>
      </c>
      <c r="I62" s="2">
        <f t="shared" si="49"/>
        <v>0.60781740259993577</v>
      </c>
      <c r="J62" s="11"/>
      <c r="K62" s="14">
        <v>10000</v>
      </c>
      <c r="L62" s="14">
        <v>100000000</v>
      </c>
      <c r="M62" s="11"/>
      <c r="N62" s="14">
        <v>0</v>
      </c>
      <c r="O62" s="14">
        <v>0</v>
      </c>
      <c r="P62" s="14">
        <v>29.53</v>
      </c>
      <c r="Q62" s="14">
        <v>884.57</v>
      </c>
      <c r="R62" s="2">
        <f t="shared" si="50"/>
        <v>12.549099999999953</v>
      </c>
      <c r="S62" s="2">
        <f t="shared" si="51"/>
        <v>2.9530000000000003E-3</v>
      </c>
      <c r="T62" s="2">
        <f t="shared" si="52"/>
        <v>28.580617801725779</v>
      </c>
      <c r="U62" s="2">
        <f t="shared" si="53"/>
        <v>30.479382198274223</v>
      </c>
      <c r="V62" s="2">
        <f t="shared" si="54"/>
        <v>3.5556999999999998E-2</v>
      </c>
      <c r="W62" s="2">
        <f t="shared" si="55"/>
        <v>0.60738760000000003</v>
      </c>
      <c r="X62" s="10">
        <v>355.57</v>
      </c>
      <c r="Y62" s="10">
        <v>78522.48</v>
      </c>
      <c r="Z62" s="10">
        <v>376.1</v>
      </c>
      <c r="AA62" s="10">
        <v>143575.12</v>
      </c>
      <c r="AB62" s="11"/>
      <c r="AC62" s="11"/>
      <c r="AD62" s="11"/>
      <c r="AE62" s="11"/>
      <c r="AF62" s="10">
        <v>19.83530545</v>
      </c>
      <c r="AG62" s="16">
        <v>1.8287037037037038E-4</v>
      </c>
      <c r="AH62" s="10">
        <v>1</v>
      </c>
      <c r="AI62" s="10">
        <v>1</v>
      </c>
      <c r="AJ62" s="10">
        <v>2.0299999999999998</v>
      </c>
      <c r="AK62" s="10">
        <v>25.91</v>
      </c>
      <c r="AL62" s="10">
        <v>4.0999999999999996</v>
      </c>
      <c r="AM62" s="10">
        <v>103.92</v>
      </c>
      <c r="AN62" s="10">
        <v>4.54</v>
      </c>
      <c r="AO62" s="10">
        <v>113.38</v>
      </c>
      <c r="AP62" s="10">
        <v>5.83</v>
      </c>
      <c r="AQ62" s="10">
        <v>210.25</v>
      </c>
      <c r="AR62" s="10">
        <v>7.07</v>
      </c>
      <c r="AS62" s="10">
        <v>270.17</v>
      </c>
      <c r="AT62" s="10">
        <v>7.95</v>
      </c>
      <c r="AU62" s="10">
        <v>300.29000000000002</v>
      </c>
      <c r="AV62" s="10">
        <v>10.34</v>
      </c>
      <c r="AW62" s="10">
        <v>422.04</v>
      </c>
      <c r="AX62" s="10">
        <v>12.44</v>
      </c>
      <c r="AY62" s="10">
        <v>521.16</v>
      </c>
      <c r="AZ62" s="10">
        <v>15.24</v>
      </c>
      <c r="BA62" s="10">
        <v>722.96</v>
      </c>
      <c r="BB62" s="10">
        <v>19.91</v>
      </c>
      <c r="BC62" s="10">
        <v>1295.01</v>
      </c>
      <c r="BD62" s="10">
        <v>27.71</v>
      </c>
      <c r="BE62" s="10">
        <v>2295.4499999999998</v>
      </c>
      <c r="BF62" s="10">
        <v>41.6</v>
      </c>
      <c r="BG62" s="10">
        <v>4905.62</v>
      </c>
      <c r="BH62" s="10">
        <v>52.97</v>
      </c>
      <c r="BI62" s="10">
        <v>6810.43</v>
      </c>
      <c r="BJ62" s="10">
        <v>66.62</v>
      </c>
      <c r="BK62" s="10">
        <v>8965.34</v>
      </c>
      <c r="BL62" s="10">
        <v>97.97</v>
      </c>
      <c r="BM62" s="14">
        <v>20126.89</v>
      </c>
      <c r="BN62" s="14">
        <v>265.82</v>
      </c>
      <c r="BO62" s="14">
        <v>132127</v>
      </c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4">
        <v>3</v>
      </c>
      <c r="CI62" s="14">
        <v>14.44</v>
      </c>
      <c r="CJ62" s="14">
        <v>23.64</v>
      </c>
      <c r="CK62" s="14">
        <v>4386.32</v>
      </c>
      <c r="CL62" s="14">
        <v>53.64</v>
      </c>
      <c r="CM62" s="14">
        <v>17150.939999999999</v>
      </c>
      <c r="CN62" s="14">
        <v>60.37</v>
      </c>
      <c r="CO62" s="14">
        <v>18726.650000000001</v>
      </c>
      <c r="CP62" s="14">
        <v>78.489999999999995</v>
      </c>
      <c r="CQ62" s="14">
        <v>35774.269999999997</v>
      </c>
      <c r="CR62" s="14">
        <v>94.28</v>
      </c>
      <c r="CS62" s="14">
        <v>44890.02</v>
      </c>
      <c r="CT62" s="14">
        <v>108.11</v>
      </c>
      <c r="CU62" s="14">
        <v>50653.73</v>
      </c>
      <c r="CV62" s="14">
        <v>140.55000000000001</v>
      </c>
      <c r="CW62" s="14">
        <v>71114.39</v>
      </c>
      <c r="CX62" s="14">
        <v>171.52</v>
      </c>
      <c r="CY62" s="14">
        <v>88690.26</v>
      </c>
      <c r="CZ62" s="14">
        <v>210.98</v>
      </c>
      <c r="DA62" s="14">
        <v>124003.2</v>
      </c>
      <c r="DB62" s="14">
        <v>274.10000000000002</v>
      </c>
      <c r="DC62" s="14">
        <v>222049.28</v>
      </c>
      <c r="DD62" s="14">
        <v>372.22</v>
      </c>
      <c r="DE62" s="14">
        <v>377035.78</v>
      </c>
      <c r="DF62" s="14">
        <v>547.44000000000005</v>
      </c>
      <c r="DG62" s="14">
        <v>798475.84</v>
      </c>
      <c r="DH62" s="14">
        <v>695.47</v>
      </c>
      <c r="DI62" s="14">
        <v>1115613.3899999999</v>
      </c>
      <c r="DJ62" s="14">
        <v>869.53</v>
      </c>
      <c r="DK62" s="14">
        <v>1475916.49</v>
      </c>
      <c r="DL62" s="14">
        <v>1264.3900000000001</v>
      </c>
      <c r="DM62" s="14">
        <v>3265589.45</v>
      </c>
      <c r="DN62" s="14">
        <v>3371.15</v>
      </c>
      <c r="DO62" s="14">
        <v>20932176.510000002</v>
      </c>
      <c r="DP62" s="2">
        <f t="shared" si="56"/>
        <v>9567524.1875000019</v>
      </c>
      <c r="DQ62" s="5">
        <f t="shared" si="57"/>
        <v>2542.1880845641945</v>
      </c>
      <c r="DR62" s="5">
        <f t="shared" si="58"/>
        <v>4200.1119154358057</v>
      </c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4">
        <v>0.83062718000000002</v>
      </c>
      <c r="EI62" s="14">
        <v>0.90818595999999996</v>
      </c>
      <c r="EJ62" s="14">
        <v>0.92216916999999998</v>
      </c>
      <c r="EK62" s="14">
        <v>0.92421354</v>
      </c>
      <c r="EL62" s="14">
        <v>0.92786117999999995</v>
      </c>
      <c r="EM62" s="14">
        <v>0.93023915999999995</v>
      </c>
      <c r="EN62" s="14">
        <v>0.93455175000000001</v>
      </c>
      <c r="EO62" s="14">
        <v>0.93876199000000005</v>
      </c>
      <c r="EP62" s="14">
        <v>0.94251706000000002</v>
      </c>
      <c r="EQ62" s="14">
        <v>0.94708484999999998</v>
      </c>
      <c r="ER62" s="14">
        <v>0.95011435</v>
      </c>
      <c r="ES62" s="14">
        <v>0.95405768000000002</v>
      </c>
      <c r="ET62" s="14">
        <v>0.95803280000000002</v>
      </c>
      <c r="EU62" s="14">
        <v>0.96143363999999998</v>
      </c>
      <c r="EV62" s="14">
        <v>0.96468264999999997</v>
      </c>
      <c r="EW62" s="14">
        <v>0.96834204999999995</v>
      </c>
      <c r="EX62" s="14">
        <v>0.97186318999999999</v>
      </c>
      <c r="EY62" s="11"/>
      <c r="EZ62" s="11"/>
      <c r="FA62" s="11"/>
      <c r="FB62" s="11"/>
      <c r="FC62" s="11"/>
      <c r="FD62" s="11"/>
      <c r="FE62" s="11"/>
      <c r="FF62" s="11"/>
      <c r="FG62" s="14">
        <v>100</v>
      </c>
      <c r="FH62" s="14">
        <v>100</v>
      </c>
      <c r="FI62" s="14">
        <v>100</v>
      </c>
      <c r="FJ62" s="14">
        <v>100</v>
      </c>
      <c r="FK62" s="14">
        <v>100</v>
      </c>
      <c r="FL62" s="14">
        <v>100</v>
      </c>
      <c r="FM62" s="14">
        <v>100</v>
      </c>
      <c r="FN62" s="14">
        <v>100</v>
      </c>
      <c r="FO62" s="14">
        <v>100</v>
      </c>
      <c r="FP62" s="14">
        <v>100</v>
      </c>
      <c r="FQ62" s="14">
        <v>100</v>
      </c>
      <c r="FR62" s="14">
        <v>100</v>
      </c>
      <c r="FS62" s="14">
        <v>100</v>
      </c>
      <c r="FT62" s="14">
        <v>100</v>
      </c>
      <c r="FU62" s="14">
        <v>100</v>
      </c>
      <c r="FV62" s="14">
        <v>100</v>
      </c>
      <c r="FW62" s="14">
        <v>100</v>
      </c>
      <c r="FX62" s="11"/>
      <c r="FY62" s="11"/>
      <c r="FZ62" s="11"/>
      <c r="GA62" s="11"/>
      <c r="GB62" s="11"/>
      <c r="GC62" s="11"/>
      <c r="GD62" s="11"/>
      <c r="GE62" s="11"/>
      <c r="GF62" s="14">
        <v>292620.59999999998</v>
      </c>
      <c r="GG62" s="14">
        <v>83726.710000000006</v>
      </c>
      <c r="GH62" s="14">
        <v>47183.05</v>
      </c>
      <c r="GI62" s="14">
        <v>41049.67</v>
      </c>
      <c r="GJ62" s="14">
        <v>35503.199999999997</v>
      </c>
      <c r="GK62" s="14">
        <v>30191.68</v>
      </c>
      <c r="GL62" s="14">
        <v>25254.27</v>
      </c>
      <c r="GM62" s="14">
        <v>20760.46</v>
      </c>
      <c r="GN62" s="14">
        <v>16949.91</v>
      </c>
      <c r="GO62" s="14">
        <v>13541.22</v>
      </c>
      <c r="GP62" s="14">
        <v>10444.25</v>
      </c>
      <c r="GQ62" s="14">
        <v>7657.62</v>
      </c>
      <c r="GR62" s="14">
        <v>5349.71</v>
      </c>
      <c r="GS62" s="14">
        <v>3635.96</v>
      </c>
      <c r="GT62" s="14">
        <v>2235.65</v>
      </c>
      <c r="GU62" s="14">
        <v>1106.44</v>
      </c>
      <c r="GV62" s="14">
        <v>310.18</v>
      </c>
      <c r="GW62" s="11"/>
      <c r="GX62" s="11"/>
      <c r="GY62" s="11"/>
      <c r="GZ62" s="11"/>
      <c r="HA62" s="11"/>
      <c r="HB62" s="11"/>
      <c r="HC62" s="11"/>
      <c r="HD62" s="11"/>
      <c r="HE62" s="14">
        <v>0</v>
      </c>
      <c r="HF62" s="14">
        <v>0</v>
      </c>
      <c r="HG62" s="14">
        <v>0</v>
      </c>
      <c r="HH62" s="14">
        <v>0</v>
      </c>
      <c r="HI62" s="14">
        <v>0</v>
      </c>
      <c r="HJ62" s="11"/>
      <c r="HK62" s="14">
        <v>15.830319960000001</v>
      </c>
      <c r="HL62" s="14">
        <v>250.59964880000001</v>
      </c>
      <c r="HM62" s="11"/>
      <c r="HN62" s="17">
        <v>1.8518518518518518E-5</v>
      </c>
      <c r="HO62" s="17">
        <v>1.8518518518518518E-5</v>
      </c>
      <c r="HP62" s="17">
        <v>1.8518518518518518E-5</v>
      </c>
      <c r="HQ62" s="17">
        <v>1.8518518518518518E-5</v>
      </c>
      <c r="HR62" s="17">
        <v>1.8518518518518518E-5</v>
      </c>
      <c r="HS62" s="17">
        <v>1.8518518518518518E-5</v>
      </c>
      <c r="HT62" s="17">
        <v>1.8518518518518518E-5</v>
      </c>
      <c r="HU62" s="17">
        <v>1.8518518518518518E-5</v>
      </c>
      <c r="HV62" s="17">
        <v>1.8518518518518518E-5</v>
      </c>
      <c r="HW62" s="11"/>
    </row>
    <row r="63" spans="1:231" ht="15.75" thickBot="1">
      <c r="A63" s="14">
        <v>0.25</v>
      </c>
      <c r="B63" s="14">
        <v>121157.98</v>
      </c>
      <c r="C63" s="14">
        <v>14679453576</v>
      </c>
      <c r="D63" s="2">
        <f t="shared" si="44"/>
        <v>197458.31960105896</v>
      </c>
      <c r="E63" s="2">
        <f t="shared" si="45"/>
        <v>0.60578989999999999</v>
      </c>
      <c r="F63" s="2">
        <f t="shared" si="46"/>
        <v>121038.89076309327</v>
      </c>
      <c r="G63" s="2">
        <f t="shared" si="47"/>
        <v>121277.06923690673</v>
      </c>
      <c r="H63" s="2">
        <f t="shared" si="48"/>
        <v>0.60519445381546633</v>
      </c>
      <c r="I63" s="2">
        <f t="shared" si="49"/>
        <v>0.60638534618453366</v>
      </c>
      <c r="J63" s="11"/>
      <c r="K63" s="14">
        <v>10000</v>
      </c>
      <c r="L63" s="14">
        <v>100000000</v>
      </c>
      <c r="M63" s="11"/>
      <c r="N63" s="14">
        <v>0</v>
      </c>
      <c r="O63" s="14">
        <v>0</v>
      </c>
      <c r="P63" s="14">
        <v>33.49</v>
      </c>
      <c r="Q63" s="14">
        <v>1137.77</v>
      </c>
      <c r="R63" s="2">
        <f t="shared" si="50"/>
        <v>16.189899999999852</v>
      </c>
      <c r="S63" s="2">
        <f t="shared" si="51"/>
        <v>3.3490000000000004E-3</v>
      </c>
      <c r="T63" s="2">
        <f t="shared" si="52"/>
        <v>32.411657115013973</v>
      </c>
      <c r="U63" s="2">
        <f t="shared" si="53"/>
        <v>34.568342884986031</v>
      </c>
      <c r="V63" s="2">
        <f t="shared" si="54"/>
        <v>3.1335000000000002E-2</v>
      </c>
      <c r="W63" s="2">
        <f t="shared" si="55"/>
        <v>0.60588989999999998</v>
      </c>
      <c r="X63" s="10">
        <v>313.35000000000002</v>
      </c>
      <c r="Y63" s="10">
        <v>78822.02</v>
      </c>
      <c r="Z63" s="10">
        <v>424.25</v>
      </c>
      <c r="AA63" s="10">
        <v>182719.37</v>
      </c>
      <c r="AB63" s="11"/>
      <c r="AC63" s="11"/>
      <c r="AD63" s="11"/>
      <c r="AE63" s="11"/>
      <c r="AF63" s="10">
        <v>19.90141955</v>
      </c>
      <c r="AG63" s="16">
        <v>1.8287037037037038E-4</v>
      </c>
      <c r="AH63" s="10">
        <v>1</v>
      </c>
      <c r="AI63" s="10">
        <v>1</v>
      </c>
      <c r="AJ63" s="10">
        <v>1.88</v>
      </c>
      <c r="AK63" s="10">
        <v>20.92</v>
      </c>
      <c r="AL63" s="10">
        <v>3.78</v>
      </c>
      <c r="AM63" s="10">
        <v>72.819999999999993</v>
      </c>
      <c r="AN63" s="10">
        <v>4.33</v>
      </c>
      <c r="AO63" s="10">
        <v>87.23</v>
      </c>
      <c r="AP63" s="10">
        <v>5.74</v>
      </c>
      <c r="AQ63" s="10">
        <v>201.16</v>
      </c>
      <c r="AR63" s="10">
        <v>6.35</v>
      </c>
      <c r="AS63" s="10">
        <v>219.91</v>
      </c>
      <c r="AT63" s="10">
        <v>7.59</v>
      </c>
      <c r="AU63" s="10">
        <v>282.11</v>
      </c>
      <c r="AV63" s="10">
        <v>11.43</v>
      </c>
      <c r="AW63" s="10">
        <v>451.47</v>
      </c>
      <c r="AX63" s="10">
        <v>14.51</v>
      </c>
      <c r="AY63" s="10">
        <v>658.93</v>
      </c>
      <c r="AZ63" s="10">
        <v>17.03</v>
      </c>
      <c r="BA63" s="10">
        <v>987.07</v>
      </c>
      <c r="BB63" s="10">
        <v>20.68</v>
      </c>
      <c r="BC63" s="10">
        <v>1225.8599999999999</v>
      </c>
      <c r="BD63" s="10">
        <v>27.73</v>
      </c>
      <c r="BE63" s="10">
        <v>1888.59</v>
      </c>
      <c r="BF63" s="10">
        <v>37.299999999999997</v>
      </c>
      <c r="BG63" s="10">
        <v>2988.1</v>
      </c>
      <c r="BH63" s="10">
        <v>49.83</v>
      </c>
      <c r="BI63" s="10">
        <v>4963.2700000000004</v>
      </c>
      <c r="BJ63" s="10">
        <v>65.180000000000007</v>
      </c>
      <c r="BK63" s="10">
        <v>7596.66</v>
      </c>
      <c r="BL63" s="10">
        <v>90.79</v>
      </c>
      <c r="BM63" s="14">
        <v>14261.49</v>
      </c>
      <c r="BN63" s="14">
        <v>261.45999999999998</v>
      </c>
      <c r="BO63" s="14">
        <v>143962.14000000001</v>
      </c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4">
        <v>3.13</v>
      </c>
      <c r="CI63" s="14">
        <v>17.37</v>
      </c>
      <c r="CJ63" s="14">
        <v>21.1</v>
      </c>
      <c r="CK63" s="14">
        <v>3638.84</v>
      </c>
      <c r="CL63" s="14">
        <v>52.87</v>
      </c>
      <c r="CM63" s="14">
        <v>13792.55</v>
      </c>
      <c r="CN63" s="14">
        <v>62.05</v>
      </c>
      <c r="CO63" s="14">
        <v>16822.55</v>
      </c>
      <c r="CP63" s="14">
        <v>80.5</v>
      </c>
      <c r="CQ63" s="14">
        <v>34686.04</v>
      </c>
      <c r="CR63" s="14">
        <v>90.56</v>
      </c>
      <c r="CS63" s="14">
        <v>39007.519999999997</v>
      </c>
      <c r="CT63" s="14">
        <v>107.92</v>
      </c>
      <c r="CU63" s="14">
        <v>48724.78</v>
      </c>
      <c r="CV63" s="14">
        <v>156.6</v>
      </c>
      <c r="CW63" s="14">
        <v>75622.2</v>
      </c>
      <c r="CX63" s="14">
        <v>196.28</v>
      </c>
      <c r="CY63" s="14">
        <v>110697.8</v>
      </c>
      <c r="CZ63" s="14">
        <v>229.54</v>
      </c>
      <c r="DA63" s="14">
        <v>162332.29999999999</v>
      </c>
      <c r="DB63" s="14">
        <v>278.58999999999997</v>
      </c>
      <c r="DC63" s="14">
        <v>205130.27</v>
      </c>
      <c r="DD63" s="14">
        <v>371.03</v>
      </c>
      <c r="DE63" s="14">
        <v>314343.49</v>
      </c>
      <c r="DF63" s="14">
        <v>495.01</v>
      </c>
      <c r="DG63" s="14">
        <v>504916.15</v>
      </c>
      <c r="DH63" s="14">
        <v>651.36</v>
      </c>
      <c r="DI63" s="14">
        <v>816156.38</v>
      </c>
      <c r="DJ63" s="14">
        <v>850.58</v>
      </c>
      <c r="DK63" s="14">
        <v>1246389.74</v>
      </c>
      <c r="DL63" s="14">
        <v>1177.3499999999999</v>
      </c>
      <c r="DM63" s="14">
        <v>2325237.89</v>
      </c>
      <c r="DN63" s="14">
        <v>3315.29</v>
      </c>
      <c r="DO63" s="14">
        <v>22771137.629999999</v>
      </c>
      <c r="DP63" s="2">
        <f t="shared" si="56"/>
        <v>11779989.845899999</v>
      </c>
      <c r="DQ63" s="5">
        <f t="shared" si="57"/>
        <v>2395.4606730637897</v>
      </c>
      <c r="DR63" s="5">
        <f t="shared" si="58"/>
        <v>4235.1193269362102</v>
      </c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4">
        <v>0.84198158000000001</v>
      </c>
      <c r="EI63" s="14">
        <v>0.90582072999999996</v>
      </c>
      <c r="EJ63" s="14">
        <v>0.92536110000000005</v>
      </c>
      <c r="EK63" s="14">
        <v>0.92877514999999999</v>
      </c>
      <c r="EL63" s="14">
        <v>0.93130678</v>
      </c>
      <c r="EM63" s="14">
        <v>0.93364608999999998</v>
      </c>
      <c r="EN63" s="14">
        <v>0.93755071999999995</v>
      </c>
      <c r="EO63" s="14">
        <v>0.94228529000000005</v>
      </c>
      <c r="EP63" s="14">
        <v>0.94541713999999999</v>
      </c>
      <c r="EQ63" s="14">
        <v>0.94684831999999997</v>
      </c>
      <c r="ER63" s="14">
        <v>0.95054950000000005</v>
      </c>
      <c r="ES63" s="14">
        <v>0.95479851999999998</v>
      </c>
      <c r="ET63" s="14">
        <v>0.95828820000000003</v>
      </c>
      <c r="EU63" s="14">
        <v>0.96154382999999999</v>
      </c>
      <c r="EV63" s="14">
        <v>0.96524018</v>
      </c>
      <c r="EW63" s="14">
        <v>0.96848208999999996</v>
      </c>
      <c r="EX63" s="14">
        <v>0.97178078999999995</v>
      </c>
      <c r="EY63" s="11"/>
      <c r="EZ63" s="11"/>
      <c r="FA63" s="11"/>
      <c r="FB63" s="11"/>
      <c r="FC63" s="11"/>
      <c r="FD63" s="11"/>
      <c r="FE63" s="11"/>
      <c r="FF63" s="11"/>
      <c r="FG63" s="14">
        <v>100</v>
      </c>
      <c r="FH63" s="14">
        <v>100</v>
      </c>
      <c r="FI63" s="14">
        <v>100</v>
      </c>
      <c r="FJ63" s="14">
        <v>100</v>
      </c>
      <c r="FK63" s="14">
        <v>100</v>
      </c>
      <c r="FL63" s="14">
        <v>100</v>
      </c>
      <c r="FM63" s="14">
        <v>100</v>
      </c>
      <c r="FN63" s="14">
        <v>100</v>
      </c>
      <c r="FO63" s="14">
        <v>100</v>
      </c>
      <c r="FP63" s="14">
        <v>100</v>
      </c>
      <c r="FQ63" s="14">
        <v>100</v>
      </c>
      <c r="FR63" s="14">
        <v>100</v>
      </c>
      <c r="FS63" s="14">
        <v>100</v>
      </c>
      <c r="FT63" s="14">
        <v>100</v>
      </c>
      <c r="FU63" s="14">
        <v>100</v>
      </c>
      <c r="FV63" s="14">
        <v>100</v>
      </c>
      <c r="FW63" s="14">
        <v>100</v>
      </c>
      <c r="FX63" s="11"/>
      <c r="FY63" s="11"/>
      <c r="FZ63" s="11"/>
      <c r="GA63" s="11"/>
      <c r="GB63" s="11"/>
      <c r="GC63" s="11"/>
      <c r="GD63" s="11"/>
      <c r="GE63" s="11"/>
      <c r="GF63" s="14">
        <v>367594.19</v>
      </c>
      <c r="GG63" s="14">
        <v>105633.54</v>
      </c>
      <c r="GH63" s="14">
        <v>59608.45</v>
      </c>
      <c r="GI63" s="14">
        <v>51874.33</v>
      </c>
      <c r="GJ63" s="14">
        <v>44875.59</v>
      </c>
      <c r="GK63" s="14">
        <v>38170.800000000003</v>
      </c>
      <c r="GL63" s="14">
        <v>31937.759999999998</v>
      </c>
      <c r="GM63" s="14">
        <v>26268.639999999999</v>
      </c>
      <c r="GN63" s="14">
        <v>21452.06</v>
      </c>
      <c r="GO63" s="14">
        <v>17145.189999999999</v>
      </c>
      <c r="GP63" s="14">
        <v>13226.02</v>
      </c>
      <c r="GQ63" s="14">
        <v>9702.2099999999991</v>
      </c>
      <c r="GR63" s="14">
        <v>6784.43</v>
      </c>
      <c r="GS63" s="14">
        <v>4614.5</v>
      </c>
      <c r="GT63" s="14">
        <v>2841.43</v>
      </c>
      <c r="GU63" s="14">
        <v>1406.78</v>
      </c>
      <c r="GV63" s="14">
        <v>394.42</v>
      </c>
      <c r="GW63" s="11"/>
      <c r="GX63" s="11"/>
      <c r="GY63" s="11"/>
      <c r="GZ63" s="11"/>
      <c r="HA63" s="11"/>
      <c r="HB63" s="11"/>
      <c r="HC63" s="11"/>
      <c r="HD63" s="11"/>
      <c r="HE63" s="14">
        <v>0</v>
      </c>
      <c r="HF63" s="14">
        <v>0</v>
      </c>
      <c r="HG63" s="14">
        <v>0</v>
      </c>
      <c r="HH63" s="14">
        <v>0</v>
      </c>
      <c r="HI63" s="14">
        <v>0</v>
      </c>
      <c r="HJ63" s="11"/>
      <c r="HK63" s="14">
        <v>15.821416380000001</v>
      </c>
      <c r="HL63" s="14">
        <v>250.31784930000001</v>
      </c>
      <c r="HM63" s="11"/>
      <c r="HN63" s="17">
        <v>1.8518518518518518E-5</v>
      </c>
      <c r="HO63" s="17">
        <v>1.8518518518518518E-5</v>
      </c>
      <c r="HP63" s="17">
        <v>1.8518518518518518E-5</v>
      </c>
      <c r="HQ63" s="17">
        <v>1.8518518518518518E-5</v>
      </c>
      <c r="HR63" s="17">
        <v>1.8518518518518518E-5</v>
      </c>
      <c r="HS63" s="17">
        <v>1.8518518518518518E-5</v>
      </c>
      <c r="HT63" s="17">
        <v>1.8518518518518518E-5</v>
      </c>
      <c r="HU63" s="17">
        <v>1.8518518518518518E-5</v>
      </c>
      <c r="HV63" s="17">
        <v>1.8518518518518518E-5</v>
      </c>
      <c r="HW63" s="11"/>
    </row>
    <row r="64" spans="1:231" ht="15.75" thickBot="1">
      <c r="A64" s="14">
        <v>0.3</v>
      </c>
      <c r="B64" s="14">
        <v>121154.66</v>
      </c>
      <c r="C64" s="14">
        <v>14678668488</v>
      </c>
      <c r="D64" s="2">
        <f t="shared" si="44"/>
        <v>216848.28439903259</v>
      </c>
      <c r="E64" s="2">
        <f t="shared" si="45"/>
        <v>0.60577330000000007</v>
      </c>
      <c r="F64" s="2">
        <f t="shared" si="46"/>
        <v>121029.86051611214</v>
      </c>
      <c r="G64" s="2">
        <f t="shared" si="47"/>
        <v>121279.45948388787</v>
      </c>
      <c r="H64" s="2">
        <f t="shared" si="48"/>
        <v>0.60514930258056066</v>
      </c>
      <c r="I64" s="2">
        <f t="shared" si="49"/>
        <v>0.60639729741943937</v>
      </c>
      <c r="J64" s="11"/>
      <c r="K64" s="14">
        <v>10000</v>
      </c>
      <c r="L64" s="14">
        <v>100000000</v>
      </c>
      <c r="M64" s="11"/>
      <c r="N64" s="14">
        <v>0</v>
      </c>
      <c r="O64" s="14">
        <v>0</v>
      </c>
      <c r="P64" s="14">
        <v>38.549999999999997</v>
      </c>
      <c r="Q64" s="14">
        <v>1515.07</v>
      </c>
      <c r="R64" s="2">
        <f t="shared" si="50"/>
        <v>28.9675000000002</v>
      </c>
      <c r="S64" s="2">
        <f t="shared" si="51"/>
        <v>3.8549999999999999E-3</v>
      </c>
      <c r="T64" s="2">
        <f t="shared" si="52"/>
        <v>37.107584761589081</v>
      </c>
      <c r="U64" s="2">
        <f t="shared" si="53"/>
        <v>39.992415238410914</v>
      </c>
      <c r="V64" s="2">
        <f t="shared" si="54"/>
        <v>2.7431999999999998E-2</v>
      </c>
      <c r="W64" s="2">
        <f t="shared" si="55"/>
        <v>0.60587330000000006</v>
      </c>
      <c r="X64" s="10">
        <v>274.32</v>
      </c>
      <c r="Y64" s="10">
        <v>78825.34</v>
      </c>
      <c r="Z64" s="10">
        <v>494.67</v>
      </c>
      <c r="AA64" s="10">
        <v>249087.89</v>
      </c>
      <c r="AB64" s="11"/>
      <c r="AC64" s="11"/>
      <c r="AD64" s="11"/>
      <c r="AE64" s="11"/>
      <c r="AF64" s="10">
        <v>19.906367150000001</v>
      </c>
      <c r="AG64" s="16">
        <v>1.8402777777777778E-4</v>
      </c>
      <c r="AH64" s="10">
        <v>1</v>
      </c>
      <c r="AI64" s="10">
        <v>1</v>
      </c>
      <c r="AJ64" s="10">
        <v>1.68</v>
      </c>
      <c r="AK64" s="10">
        <v>17.579999999999998</v>
      </c>
      <c r="AL64" s="10">
        <v>2.72</v>
      </c>
      <c r="AM64" s="10">
        <v>42.46</v>
      </c>
      <c r="AN64" s="10">
        <v>3.29</v>
      </c>
      <c r="AO64" s="10">
        <v>63.87</v>
      </c>
      <c r="AP64" s="10">
        <v>4.62</v>
      </c>
      <c r="AQ64" s="10">
        <v>112.74</v>
      </c>
      <c r="AR64" s="10">
        <v>5.0199999999999996</v>
      </c>
      <c r="AS64" s="10">
        <v>136.19999999999999</v>
      </c>
      <c r="AT64" s="10">
        <v>6.05</v>
      </c>
      <c r="AU64" s="10">
        <v>196.93</v>
      </c>
      <c r="AV64" s="10">
        <v>8.6</v>
      </c>
      <c r="AW64" s="10">
        <v>371.52</v>
      </c>
      <c r="AX64" s="10">
        <v>10.11</v>
      </c>
      <c r="AY64" s="10">
        <v>423.19</v>
      </c>
      <c r="AZ64" s="10">
        <v>11.7</v>
      </c>
      <c r="BA64" s="10">
        <v>499.68</v>
      </c>
      <c r="BB64" s="10">
        <v>16.39</v>
      </c>
      <c r="BC64" s="10">
        <v>811.11</v>
      </c>
      <c r="BD64" s="10">
        <v>20.14</v>
      </c>
      <c r="BE64" s="10">
        <v>1094.0999999999999</v>
      </c>
      <c r="BF64" s="10">
        <v>38.49</v>
      </c>
      <c r="BG64" s="10">
        <v>4033.63</v>
      </c>
      <c r="BH64" s="10">
        <v>48.01</v>
      </c>
      <c r="BI64" s="10">
        <v>5962.77</v>
      </c>
      <c r="BJ64" s="10">
        <v>64.3</v>
      </c>
      <c r="BK64" s="10">
        <v>10498.82</v>
      </c>
      <c r="BL64" s="10">
        <v>100.54</v>
      </c>
      <c r="BM64" s="14">
        <v>22330.1</v>
      </c>
      <c r="BN64" s="14">
        <v>249.69</v>
      </c>
      <c r="BO64" s="14">
        <v>138457.87</v>
      </c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4">
        <v>2.38</v>
      </c>
      <c r="CI64" s="14">
        <v>7.9</v>
      </c>
      <c r="CJ64" s="14">
        <v>18.21</v>
      </c>
      <c r="CK64" s="14">
        <v>2819.31</v>
      </c>
      <c r="CL64" s="14">
        <v>35.5</v>
      </c>
      <c r="CM64" s="14">
        <v>7248.82</v>
      </c>
      <c r="CN64" s="14">
        <v>42.51</v>
      </c>
      <c r="CO64" s="14">
        <v>9955.5300000000007</v>
      </c>
      <c r="CP64" s="14">
        <v>62.31</v>
      </c>
      <c r="CQ64" s="14">
        <v>19214.27</v>
      </c>
      <c r="CR64" s="14">
        <v>67.98</v>
      </c>
      <c r="CS64" s="14">
        <v>22737.22</v>
      </c>
      <c r="CT64" s="14">
        <v>84.81</v>
      </c>
      <c r="CU64" s="14">
        <v>34085.01</v>
      </c>
      <c r="CV64" s="14">
        <v>117.9</v>
      </c>
      <c r="CW64" s="14">
        <v>61722.559999999998</v>
      </c>
      <c r="CX64" s="14">
        <v>140.63999999999999</v>
      </c>
      <c r="CY64" s="14">
        <v>71634.58</v>
      </c>
      <c r="CZ64" s="14">
        <v>163.88</v>
      </c>
      <c r="DA64" s="14">
        <v>87057.64</v>
      </c>
      <c r="DB64" s="14">
        <v>227.97</v>
      </c>
      <c r="DC64" s="14">
        <v>140675.59</v>
      </c>
      <c r="DD64" s="14">
        <v>278.10000000000002</v>
      </c>
      <c r="DE64" s="14">
        <v>187382.72</v>
      </c>
      <c r="DF64" s="14">
        <v>504.77</v>
      </c>
      <c r="DG64" s="14">
        <v>646659.63</v>
      </c>
      <c r="DH64" s="14">
        <v>628.04999999999995</v>
      </c>
      <c r="DI64" s="14">
        <v>952470.55</v>
      </c>
      <c r="DJ64" s="14">
        <v>840.83</v>
      </c>
      <c r="DK64" s="14">
        <v>1697109.83</v>
      </c>
      <c r="DL64" s="14">
        <v>1303.8499999999999</v>
      </c>
      <c r="DM64" s="14">
        <v>3590810.97</v>
      </c>
      <c r="DN64" s="14">
        <v>3174.38</v>
      </c>
      <c r="DO64" s="14">
        <v>21915044.739999998</v>
      </c>
      <c r="DP64" s="2">
        <f t="shared" si="56"/>
        <v>11838356.355599998</v>
      </c>
      <c r="DQ64" s="5">
        <f t="shared" si="57"/>
        <v>2252.2747419710622</v>
      </c>
      <c r="DR64" s="5">
        <f t="shared" si="58"/>
        <v>4096.485258028938</v>
      </c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4">
        <v>0.83804831999999996</v>
      </c>
      <c r="EI64" s="14">
        <v>0.90680824999999998</v>
      </c>
      <c r="EJ64" s="14">
        <v>0.92320217000000004</v>
      </c>
      <c r="EK64" s="14">
        <v>0.92624532999999998</v>
      </c>
      <c r="EL64" s="14">
        <v>0.93077745999999995</v>
      </c>
      <c r="EM64" s="14">
        <v>0.93342387999999998</v>
      </c>
      <c r="EN64" s="14">
        <v>0.93656620000000002</v>
      </c>
      <c r="EO64" s="14">
        <v>0.94144793999999998</v>
      </c>
      <c r="EP64" s="14">
        <v>0.94483247000000004</v>
      </c>
      <c r="EQ64" s="14">
        <v>0.94750378999999996</v>
      </c>
      <c r="ER64" s="14">
        <v>0.95100927999999996</v>
      </c>
      <c r="ES64" s="14">
        <v>0.95366994000000005</v>
      </c>
      <c r="ET64" s="14">
        <v>0.95830926000000005</v>
      </c>
      <c r="EU64" s="14">
        <v>0.96201144000000005</v>
      </c>
      <c r="EV64" s="14">
        <v>0.96492776000000002</v>
      </c>
      <c r="EW64" s="14">
        <v>0.96836476999999999</v>
      </c>
      <c r="EX64" s="14">
        <v>0.97166562999999995</v>
      </c>
      <c r="EY64" s="11"/>
      <c r="EZ64" s="11"/>
      <c r="FA64" s="11"/>
      <c r="FB64" s="11"/>
      <c r="FC64" s="11"/>
      <c r="FD64" s="11"/>
      <c r="FE64" s="11"/>
      <c r="FF64" s="11"/>
      <c r="FG64" s="14">
        <v>100</v>
      </c>
      <c r="FH64" s="14">
        <v>100</v>
      </c>
      <c r="FI64" s="14">
        <v>100</v>
      </c>
      <c r="FJ64" s="14">
        <v>100</v>
      </c>
      <c r="FK64" s="14">
        <v>100</v>
      </c>
      <c r="FL64" s="14">
        <v>100</v>
      </c>
      <c r="FM64" s="14">
        <v>100</v>
      </c>
      <c r="FN64" s="14">
        <v>100</v>
      </c>
      <c r="FO64" s="14">
        <v>100</v>
      </c>
      <c r="FP64" s="14">
        <v>100</v>
      </c>
      <c r="FQ64" s="14">
        <v>100</v>
      </c>
      <c r="FR64" s="14">
        <v>100</v>
      </c>
      <c r="FS64" s="14">
        <v>100</v>
      </c>
      <c r="FT64" s="14">
        <v>100</v>
      </c>
      <c r="FU64" s="14">
        <v>100</v>
      </c>
      <c r="FV64" s="14">
        <v>100</v>
      </c>
      <c r="FW64" s="14">
        <v>100</v>
      </c>
      <c r="FX64" s="11"/>
      <c r="FY64" s="11"/>
      <c r="FZ64" s="11"/>
      <c r="GA64" s="11"/>
      <c r="GB64" s="11"/>
      <c r="GC64" s="11"/>
      <c r="GD64" s="11"/>
      <c r="GE64" s="11"/>
      <c r="GF64" s="14">
        <v>444044.37</v>
      </c>
      <c r="GG64" s="14">
        <v>128223.97</v>
      </c>
      <c r="GH64" s="14">
        <v>72431.98</v>
      </c>
      <c r="GI64" s="14">
        <v>63049.41</v>
      </c>
      <c r="GJ64" s="14">
        <v>54554.06</v>
      </c>
      <c r="GK64" s="14">
        <v>46409.84</v>
      </c>
      <c r="GL64" s="14">
        <v>38842.239999999998</v>
      </c>
      <c r="GM64" s="14">
        <v>31956.38</v>
      </c>
      <c r="GN64" s="14">
        <v>26099.68</v>
      </c>
      <c r="GO64" s="14">
        <v>20862.580000000002</v>
      </c>
      <c r="GP64" s="14">
        <v>16095.37</v>
      </c>
      <c r="GQ64" s="14">
        <v>11808.48</v>
      </c>
      <c r="GR64" s="14">
        <v>8257.17</v>
      </c>
      <c r="GS64" s="14">
        <v>5617.41</v>
      </c>
      <c r="GT64" s="14">
        <v>3461.63</v>
      </c>
      <c r="GU64" s="14">
        <v>1714.93</v>
      </c>
      <c r="GV64" s="14">
        <v>481.05</v>
      </c>
      <c r="GW64" s="11"/>
      <c r="GX64" s="11"/>
      <c r="GY64" s="11"/>
      <c r="GZ64" s="11"/>
      <c r="HA64" s="11"/>
      <c r="HB64" s="11"/>
      <c r="HC64" s="11"/>
      <c r="HD64" s="11"/>
      <c r="HE64" s="14">
        <v>0</v>
      </c>
      <c r="HF64" s="14">
        <v>0</v>
      </c>
      <c r="HG64" s="14">
        <v>0</v>
      </c>
      <c r="HH64" s="14">
        <v>0</v>
      </c>
      <c r="HI64" s="14">
        <v>0</v>
      </c>
      <c r="HJ64" s="11"/>
      <c r="HK64" s="14">
        <v>15.8287581</v>
      </c>
      <c r="HL64" s="14">
        <v>250.5505058</v>
      </c>
      <c r="HM64" s="11"/>
      <c r="HN64" s="17">
        <v>1.8518518518518518E-5</v>
      </c>
      <c r="HO64" s="17">
        <v>1.8518518518518518E-5</v>
      </c>
      <c r="HP64" s="17">
        <v>1.8518518518518518E-5</v>
      </c>
      <c r="HQ64" s="17">
        <v>1.8518518518518518E-5</v>
      </c>
      <c r="HR64" s="17">
        <v>1.8518518518518518E-5</v>
      </c>
      <c r="HS64" s="17">
        <v>1.8518518518518518E-5</v>
      </c>
      <c r="HT64" s="17">
        <v>1.8518518518518518E-5</v>
      </c>
      <c r="HU64" s="17">
        <v>1.8518518518518518E-5</v>
      </c>
      <c r="HV64" s="17">
        <v>1.8518518518518518E-5</v>
      </c>
      <c r="HW64" s="11"/>
    </row>
    <row r="65" spans="1:231" ht="15.75" thickBot="1">
      <c r="A65" s="14">
        <v>0.35</v>
      </c>
      <c r="B65" s="14">
        <v>121438.88</v>
      </c>
      <c r="C65" s="14">
        <v>14747624045</v>
      </c>
      <c r="D65" s="2">
        <f t="shared" si="44"/>
        <v>222469.34559822083</v>
      </c>
      <c r="E65" s="2">
        <f t="shared" si="45"/>
        <v>0.60719440000000002</v>
      </c>
      <c r="F65" s="2">
        <f t="shared" si="46"/>
        <v>121312.47336141545</v>
      </c>
      <c r="G65" s="2">
        <f t="shared" si="47"/>
        <v>121565.28663858456</v>
      </c>
      <c r="H65" s="2">
        <f t="shared" si="48"/>
        <v>0.60656236680707731</v>
      </c>
      <c r="I65" s="2">
        <f t="shared" si="49"/>
        <v>0.60782643319292273</v>
      </c>
      <c r="J65" s="11"/>
      <c r="K65" s="14">
        <v>10000</v>
      </c>
      <c r="L65" s="14">
        <v>100000000</v>
      </c>
      <c r="M65" s="11"/>
      <c r="N65" s="14">
        <v>0</v>
      </c>
      <c r="O65" s="14">
        <v>0</v>
      </c>
      <c r="P65" s="14">
        <v>44.2</v>
      </c>
      <c r="Q65" s="14">
        <v>1987.36</v>
      </c>
      <c r="R65" s="2">
        <f t="shared" si="50"/>
        <v>33.719999999999573</v>
      </c>
      <c r="S65" s="2">
        <f t="shared" si="51"/>
        <v>4.4200000000000003E-3</v>
      </c>
      <c r="T65" s="2">
        <f t="shared" si="52"/>
        <v>42.643752821689318</v>
      </c>
      <c r="U65" s="2">
        <f t="shared" si="53"/>
        <v>45.756247178310687</v>
      </c>
      <c r="V65" s="2">
        <f t="shared" si="54"/>
        <v>2.3871E-2</v>
      </c>
      <c r="W65" s="2">
        <f t="shared" si="55"/>
        <v>0.60729440000000001</v>
      </c>
      <c r="X65" s="10">
        <v>238.71</v>
      </c>
      <c r="Y65" s="10">
        <v>78541.119999999995</v>
      </c>
      <c r="Z65" s="10">
        <v>551.99</v>
      </c>
      <c r="AA65" s="10">
        <v>309597.05</v>
      </c>
      <c r="AB65" s="11"/>
      <c r="AC65" s="11"/>
      <c r="AD65" s="11"/>
      <c r="AE65" s="11"/>
      <c r="AF65" s="10">
        <v>19.829008399999999</v>
      </c>
      <c r="AG65" s="16">
        <v>1.8287037037037038E-4</v>
      </c>
      <c r="AH65" s="10">
        <v>1</v>
      </c>
      <c r="AI65" s="10">
        <v>1</v>
      </c>
      <c r="AJ65" s="10">
        <v>1.89</v>
      </c>
      <c r="AK65" s="10">
        <v>28.75</v>
      </c>
      <c r="AL65" s="10">
        <v>3.59</v>
      </c>
      <c r="AM65" s="10">
        <v>70.069999999999993</v>
      </c>
      <c r="AN65" s="10">
        <v>4.28</v>
      </c>
      <c r="AO65" s="10">
        <v>91.44</v>
      </c>
      <c r="AP65" s="10">
        <v>4.93</v>
      </c>
      <c r="AQ65" s="10">
        <v>116.33</v>
      </c>
      <c r="AR65" s="10">
        <v>6.47</v>
      </c>
      <c r="AS65" s="10">
        <v>190.49</v>
      </c>
      <c r="AT65" s="10">
        <v>10.32</v>
      </c>
      <c r="AU65" s="10">
        <v>391.22</v>
      </c>
      <c r="AV65" s="10">
        <v>15.03</v>
      </c>
      <c r="AW65" s="10">
        <v>830.77</v>
      </c>
      <c r="AX65" s="10">
        <v>18.21</v>
      </c>
      <c r="AY65" s="10">
        <v>1156.27</v>
      </c>
      <c r="AZ65" s="10">
        <v>20.7</v>
      </c>
      <c r="BA65" s="10">
        <v>1398.3</v>
      </c>
      <c r="BB65" s="10">
        <v>29.12</v>
      </c>
      <c r="BC65" s="10">
        <v>2972.82</v>
      </c>
      <c r="BD65" s="10">
        <v>42.56</v>
      </c>
      <c r="BE65" s="10">
        <v>5279.76</v>
      </c>
      <c r="BF65" s="10">
        <v>56.75</v>
      </c>
      <c r="BG65" s="10">
        <v>8166.87</v>
      </c>
      <c r="BH65" s="10">
        <v>68.22</v>
      </c>
      <c r="BI65" s="10">
        <v>10590.48</v>
      </c>
      <c r="BJ65" s="10">
        <v>86.14</v>
      </c>
      <c r="BK65" s="10">
        <v>18761.32</v>
      </c>
      <c r="BL65" s="10">
        <v>123.23</v>
      </c>
      <c r="BM65" s="14">
        <v>34832.85</v>
      </c>
      <c r="BN65" s="14">
        <v>283.92</v>
      </c>
      <c r="BO65" s="14">
        <v>165034.79999999999</v>
      </c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4">
        <v>2.4300000000000002</v>
      </c>
      <c r="CI65" s="14">
        <v>9.93</v>
      </c>
      <c r="CJ65" s="14">
        <v>22.51</v>
      </c>
      <c r="CK65" s="14">
        <v>4408.2299999999996</v>
      </c>
      <c r="CL65" s="14">
        <v>50.82</v>
      </c>
      <c r="CM65" s="14">
        <v>12144.16</v>
      </c>
      <c r="CN65" s="14">
        <v>62.57</v>
      </c>
      <c r="CO65" s="14">
        <v>16651.57</v>
      </c>
      <c r="CP65" s="14">
        <v>72.069999999999993</v>
      </c>
      <c r="CQ65" s="14">
        <v>20646.27</v>
      </c>
      <c r="CR65" s="14">
        <v>92.08</v>
      </c>
      <c r="CS65" s="14">
        <v>32200.080000000002</v>
      </c>
      <c r="CT65" s="14">
        <v>141.57</v>
      </c>
      <c r="CU65" s="14">
        <v>66002.37</v>
      </c>
      <c r="CV65" s="14">
        <v>200.45</v>
      </c>
      <c r="CW65" s="14">
        <v>137555.09</v>
      </c>
      <c r="CX65" s="14">
        <v>244.38</v>
      </c>
      <c r="CY65" s="14">
        <v>192568.38</v>
      </c>
      <c r="CZ65" s="14">
        <v>278.83</v>
      </c>
      <c r="DA65" s="14">
        <v>234737.37</v>
      </c>
      <c r="DB65" s="14">
        <v>389.32</v>
      </c>
      <c r="DC65" s="14">
        <v>494478.84</v>
      </c>
      <c r="DD65" s="14">
        <v>560.66999999999996</v>
      </c>
      <c r="DE65" s="14">
        <v>877618.81</v>
      </c>
      <c r="DF65" s="14">
        <v>743.69</v>
      </c>
      <c r="DG65" s="14">
        <v>1356042.03</v>
      </c>
      <c r="DH65" s="14">
        <v>893.18</v>
      </c>
      <c r="DI65" s="14">
        <v>1766196.48</v>
      </c>
      <c r="DJ65" s="14">
        <v>1124.8599999999999</v>
      </c>
      <c r="DK65" s="14">
        <v>3087245.52</v>
      </c>
      <c r="DL65" s="14">
        <v>1598.25</v>
      </c>
      <c r="DM65" s="14">
        <v>5684737.75</v>
      </c>
      <c r="DN65" s="14">
        <v>3606.76</v>
      </c>
      <c r="DO65" s="14">
        <v>26216823.219999999</v>
      </c>
      <c r="DP65" s="2">
        <f t="shared" si="56"/>
        <v>13208105.522399997</v>
      </c>
      <c r="DQ65" s="5">
        <f t="shared" si="57"/>
        <v>2632.7687418047035</v>
      </c>
      <c r="DR65" s="5">
        <f t="shared" si="58"/>
        <v>4580.7512581952969</v>
      </c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4">
        <v>0.83170913999999996</v>
      </c>
      <c r="EI65" s="14">
        <v>0.90364825999999998</v>
      </c>
      <c r="EJ65" s="14">
        <v>0.92250767</v>
      </c>
      <c r="EK65" s="14">
        <v>0.92474694999999996</v>
      </c>
      <c r="EL65" s="14">
        <v>0.92870215</v>
      </c>
      <c r="EM65" s="14">
        <v>0.93208411999999996</v>
      </c>
      <c r="EN65" s="14">
        <v>0.93514858999999995</v>
      </c>
      <c r="EO65" s="14">
        <v>0.93879948999999996</v>
      </c>
      <c r="EP65" s="14">
        <v>0.94299754999999996</v>
      </c>
      <c r="EQ65" s="14">
        <v>0.94552656000000002</v>
      </c>
      <c r="ER65" s="14">
        <v>0.94917403</v>
      </c>
      <c r="ES65" s="14">
        <v>0.95353887999999998</v>
      </c>
      <c r="ET65" s="14">
        <v>0.95762572000000001</v>
      </c>
      <c r="EU65" s="14">
        <v>0.96155774999999999</v>
      </c>
      <c r="EV65" s="14">
        <v>0.96464930999999998</v>
      </c>
      <c r="EW65" s="14">
        <v>0.96827079999999999</v>
      </c>
      <c r="EX65" s="14">
        <v>0.97176885000000002</v>
      </c>
      <c r="EY65" s="11"/>
      <c r="EZ65" s="11"/>
      <c r="FA65" s="11"/>
      <c r="FB65" s="11"/>
      <c r="FC65" s="11"/>
      <c r="FD65" s="11"/>
      <c r="FE65" s="11"/>
      <c r="FF65" s="11"/>
      <c r="FG65" s="14">
        <v>100</v>
      </c>
      <c r="FH65" s="14">
        <v>100</v>
      </c>
      <c r="FI65" s="14">
        <v>100</v>
      </c>
      <c r="FJ65" s="14">
        <v>100</v>
      </c>
      <c r="FK65" s="14">
        <v>100</v>
      </c>
      <c r="FL65" s="14">
        <v>100</v>
      </c>
      <c r="FM65" s="14">
        <v>100</v>
      </c>
      <c r="FN65" s="14">
        <v>100</v>
      </c>
      <c r="FO65" s="14">
        <v>100</v>
      </c>
      <c r="FP65" s="14">
        <v>100</v>
      </c>
      <c r="FQ65" s="14">
        <v>100</v>
      </c>
      <c r="FR65" s="14">
        <v>100</v>
      </c>
      <c r="FS65" s="14">
        <v>100</v>
      </c>
      <c r="FT65" s="14">
        <v>100</v>
      </c>
      <c r="FU65" s="14">
        <v>100</v>
      </c>
      <c r="FV65" s="14">
        <v>100</v>
      </c>
      <c r="FW65" s="14">
        <v>100</v>
      </c>
      <c r="FX65" s="11"/>
      <c r="FY65" s="11"/>
      <c r="FZ65" s="11"/>
      <c r="GA65" s="11"/>
      <c r="GB65" s="11"/>
      <c r="GC65" s="11"/>
      <c r="GD65" s="11"/>
      <c r="GE65" s="11"/>
      <c r="GF65" s="14">
        <v>521948.7</v>
      </c>
      <c r="GG65" s="14">
        <v>151454.47</v>
      </c>
      <c r="GH65" s="14">
        <v>85634.21</v>
      </c>
      <c r="GI65" s="14">
        <v>74541.850000000006</v>
      </c>
      <c r="GJ65" s="14">
        <v>64508.11</v>
      </c>
      <c r="GK65" s="14">
        <v>54891.93</v>
      </c>
      <c r="GL65" s="14">
        <v>45946.98</v>
      </c>
      <c r="GM65" s="14">
        <v>37802.01</v>
      </c>
      <c r="GN65" s="14">
        <v>30871.29</v>
      </c>
      <c r="GO65" s="14">
        <v>24682.17</v>
      </c>
      <c r="GP65" s="14">
        <v>19044.11</v>
      </c>
      <c r="GQ65" s="14">
        <v>13968.19</v>
      </c>
      <c r="GR65" s="14">
        <v>9765.3799999999992</v>
      </c>
      <c r="GS65" s="14">
        <v>6643.43</v>
      </c>
      <c r="GT65" s="14">
        <v>4097.33</v>
      </c>
      <c r="GU65" s="14">
        <v>2030.13</v>
      </c>
      <c r="GV65" s="14">
        <v>568.82000000000005</v>
      </c>
      <c r="GW65" s="11"/>
      <c r="GX65" s="11"/>
      <c r="GY65" s="11"/>
      <c r="GZ65" s="11"/>
      <c r="HA65" s="11"/>
      <c r="HB65" s="11"/>
      <c r="HC65" s="11"/>
      <c r="HD65" s="11"/>
      <c r="HE65" s="14">
        <v>0</v>
      </c>
      <c r="HF65" s="14">
        <v>0</v>
      </c>
      <c r="HG65" s="14">
        <v>0</v>
      </c>
      <c r="HH65" s="14">
        <v>0</v>
      </c>
      <c r="HI65" s="14">
        <v>0</v>
      </c>
      <c r="HJ65" s="11"/>
      <c r="HK65" s="14">
        <v>15.7982981</v>
      </c>
      <c r="HL65" s="14">
        <v>249.58691619999999</v>
      </c>
      <c r="HM65" s="11"/>
      <c r="HN65" s="17">
        <v>1.8518518518518518E-5</v>
      </c>
      <c r="HO65" s="17">
        <v>1.8518518518518518E-5</v>
      </c>
      <c r="HP65" s="17">
        <v>1.8518518518518518E-5</v>
      </c>
      <c r="HQ65" s="17">
        <v>1.8518518518518518E-5</v>
      </c>
      <c r="HR65" s="17">
        <v>1.8518518518518518E-5</v>
      </c>
      <c r="HS65" s="17">
        <v>1.8518518518518518E-5</v>
      </c>
      <c r="HT65" s="17">
        <v>1.8518518518518518E-5</v>
      </c>
      <c r="HU65" s="17">
        <v>1.8518518518518518E-5</v>
      </c>
      <c r="HV65" s="17">
        <v>1.8518518518518518E-5</v>
      </c>
      <c r="HW65" s="11"/>
    </row>
    <row r="66" spans="1:231" ht="15.75" thickBot="1">
      <c r="A66" s="14">
        <v>0.4</v>
      </c>
      <c r="B66" s="14">
        <v>121799.26</v>
      </c>
      <c r="C66" s="14">
        <v>14835350895</v>
      </c>
      <c r="D66" s="2">
        <f t="shared" si="44"/>
        <v>291158.45240211487</v>
      </c>
      <c r="E66" s="2">
        <f t="shared" si="45"/>
        <v>0.60899629999999993</v>
      </c>
      <c r="F66" s="2">
        <f t="shared" si="46"/>
        <v>121654.64961072823</v>
      </c>
      <c r="G66" s="2">
        <f t="shared" si="47"/>
        <v>121943.87038927176</v>
      </c>
      <c r="H66" s="2">
        <f t="shared" si="48"/>
        <v>0.60827324805364114</v>
      </c>
      <c r="I66" s="2">
        <f t="shared" si="49"/>
        <v>0.60971935194635885</v>
      </c>
      <c r="J66" s="11"/>
      <c r="K66" s="14">
        <v>10000</v>
      </c>
      <c r="L66" s="14">
        <v>100000000</v>
      </c>
      <c r="M66" s="11"/>
      <c r="N66" s="14">
        <v>0</v>
      </c>
      <c r="O66" s="14">
        <v>0</v>
      </c>
      <c r="P66" s="14">
        <v>52.02</v>
      </c>
      <c r="Q66" s="14">
        <v>2743.64</v>
      </c>
      <c r="R66" s="2">
        <f t="shared" si="50"/>
        <v>37.559599999999591</v>
      </c>
      <c r="S66" s="2">
        <f t="shared" si="51"/>
        <v>5.202E-3</v>
      </c>
      <c r="T66" s="2">
        <f t="shared" si="52"/>
        <v>50.377538216456784</v>
      </c>
      <c r="U66" s="2">
        <f t="shared" si="53"/>
        <v>53.662461783543222</v>
      </c>
      <c r="V66" s="2">
        <f t="shared" si="54"/>
        <v>2.0541E-2</v>
      </c>
      <c r="W66" s="2">
        <f t="shared" si="55"/>
        <v>0.60909630000000003</v>
      </c>
      <c r="X66" s="10">
        <v>205.41</v>
      </c>
      <c r="Y66" s="10">
        <v>78180.740000000005</v>
      </c>
      <c r="Z66" s="10">
        <v>660.15</v>
      </c>
      <c r="AA66" s="10">
        <v>442270.11</v>
      </c>
      <c r="AB66" s="11"/>
      <c r="AC66" s="11"/>
      <c r="AD66" s="11"/>
      <c r="AE66" s="11"/>
      <c r="AF66" s="10">
        <v>19.740047000000001</v>
      </c>
      <c r="AG66" s="16">
        <v>1.8287037037037038E-4</v>
      </c>
      <c r="AH66" s="10">
        <v>1</v>
      </c>
      <c r="AI66" s="10">
        <v>1</v>
      </c>
      <c r="AJ66" s="10">
        <v>1.27</v>
      </c>
      <c r="AK66" s="10">
        <v>1.99</v>
      </c>
      <c r="AL66" s="10">
        <v>2.0099999999999998</v>
      </c>
      <c r="AM66" s="10">
        <v>6.67</v>
      </c>
      <c r="AN66" s="10">
        <v>2.64</v>
      </c>
      <c r="AO66" s="10">
        <v>27.92</v>
      </c>
      <c r="AP66" s="10">
        <v>3.03</v>
      </c>
      <c r="AQ66" s="10">
        <v>31.23</v>
      </c>
      <c r="AR66" s="10">
        <v>3.94</v>
      </c>
      <c r="AS66" s="10">
        <v>77.98</v>
      </c>
      <c r="AT66" s="10">
        <v>5.26</v>
      </c>
      <c r="AU66" s="10">
        <v>142.22</v>
      </c>
      <c r="AV66" s="10">
        <v>8.41</v>
      </c>
      <c r="AW66" s="10">
        <v>319.20999999999998</v>
      </c>
      <c r="AX66" s="10">
        <v>9.35</v>
      </c>
      <c r="AY66" s="10">
        <v>368.39</v>
      </c>
      <c r="AZ66" s="10">
        <v>11.63</v>
      </c>
      <c r="BA66" s="10">
        <v>481.31</v>
      </c>
      <c r="BB66" s="10">
        <v>16.03</v>
      </c>
      <c r="BC66" s="10">
        <v>802.19</v>
      </c>
      <c r="BD66" s="10">
        <v>22.82</v>
      </c>
      <c r="BE66" s="10">
        <v>1301.48</v>
      </c>
      <c r="BF66" s="10">
        <v>33.549999999999997</v>
      </c>
      <c r="BG66" s="10">
        <v>3560.01</v>
      </c>
      <c r="BH66" s="10">
        <v>46.17</v>
      </c>
      <c r="BI66" s="10">
        <v>7292.33</v>
      </c>
      <c r="BJ66" s="10">
        <v>67.709999999999994</v>
      </c>
      <c r="BK66" s="10">
        <v>12888.03</v>
      </c>
      <c r="BL66" s="10">
        <v>114.81</v>
      </c>
      <c r="BM66" s="14">
        <v>31134.35</v>
      </c>
      <c r="BN66" s="14">
        <v>274.7</v>
      </c>
      <c r="BO66" s="14">
        <v>171738.68</v>
      </c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4">
        <v>2.88</v>
      </c>
      <c r="CI66" s="14">
        <v>13.18</v>
      </c>
      <c r="CJ66" s="14">
        <v>13.62</v>
      </c>
      <c r="CK66" s="14">
        <v>389.28</v>
      </c>
      <c r="CL66" s="14">
        <v>29.45</v>
      </c>
      <c r="CM66" s="14">
        <v>1928.11</v>
      </c>
      <c r="CN66" s="14">
        <v>39.520000000000003</v>
      </c>
      <c r="CO66" s="14">
        <v>6168.96</v>
      </c>
      <c r="CP66" s="14">
        <v>47.14</v>
      </c>
      <c r="CQ66" s="14">
        <v>7323.44</v>
      </c>
      <c r="CR66" s="14">
        <v>60.95</v>
      </c>
      <c r="CS66" s="14">
        <v>16297.53</v>
      </c>
      <c r="CT66" s="14">
        <v>80.2</v>
      </c>
      <c r="CU66" s="14">
        <v>28314.68</v>
      </c>
      <c r="CV66" s="14">
        <v>119.83</v>
      </c>
      <c r="CW66" s="14">
        <v>56418.65</v>
      </c>
      <c r="CX66" s="14">
        <v>134.1</v>
      </c>
      <c r="CY66" s="14">
        <v>64665.84</v>
      </c>
      <c r="CZ66" s="14">
        <v>169.04</v>
      </c>
      <c r="DA66" s="14">
        <v>87345.96</v>
      </c>
      <c r="DB66" s="14">
        <v>228.59</v>
      </c>
      <c r="DC66" s="14">
        <v>144265.75</v>
      </c>
      <c r="DD66" s="14">
        <v>318.94</v>
      </c>
      <c r="DE66" s="14">
        <v>229645.5</v>
      </c>
      <c r="DF66" s="14">
        <v>459.26</v>
      </c>
      <c r="DG66" s="14">
        <v>591087.34</v>
      </c>
      <c r="DH66" s="14">
        <v>625.9</v>
      </c>
      <c r="DI66" s="14">
        <v>1225964.3799999999</v>
      </c>
      <c r="DJ66" s="14">
        <v>907.37</v>
      </c>
      <c r="DK66" s="14">
        <v>2164811.0499999998</v>
      </c>
      <c r="DL66" s="14">
        <v>1510.76</v>
      </c>
      <c r="DM66" s="14">
        <v>5160376.9400000004</v>
      </c>
      <c r="DN66" s="14">
        <v>3528.89</v>
      </c>
      <c r="DO66" s="14">
        <v>27668441.809999999</v>
      </c>
      <c r="DP66" s="2">
        <f t="shared" si="56"/>
        <v>15215377.1779</v>
      </c>
      <c r="DQ66" s="5">
        <f t="shared" si="57"/>
        <v>2483.5052620085321</v>
      </c>
      <c r="DR66" s="5">
        <f t="shared" si="58"/>
        <v>4574.2747379914672</v>
      </c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4">
        <v>0.83359558</v>
      </c>
      <c r="EI66" s="14">
        <v>0.90613884</v>
      </c>
      <c r="EJ66" s="14">
        <v>0.92232217000000005</v>
      </c>
      <c r="EK66" s="14">
        <v>0.92646247000000004</v>
      </c>
      <c r="EL66" s="14">
        <v>0.93038401000000004</v>
      </c>
      <c r="EM66" s="14">
        <v>0.93330694999999997</v>
      </c>
      <c r="EN66" s="14">
        <v>0.93623900000000004</v>
      </c>
      <c r="EO66" s="14">
        <v>0.94019180999999996</v>
      </c>
      <c r="EP66" s="14">
        <v>0.94309175999999995</v>
      </c>
      <c r="EQ66" s="14">
        <v>0.94621527999999999</v>
      </c>
      <c r="ER66" s="14">
        <v>0.94901508000000001</v>
      </c>
      <c r="ES66" s="14">
        <v>0.95425671000000001</v>
      </c>
      <c r="ET66" s="14">
        <v>0.95919341999999996</v>
      </c>
      <c r="EU66" s="14">
        <v>0.96245572999999995</v>
      </c>
      <c r="EV66" s="14">
        <v>0.96546980000000004</v>
      </c>
      <c r="EW66" s="14">
        <v>0.96839947999999998</v>
      </c>
      <c r="EX66" s="14">
        <v>0.97177581000000002</v>
      </c>
      <c r="EY66" s="11"/>
      <c r="EZ66" s="11"/>
      <c r="FA66" s="11"/>
      <c r="FB66" s="11"/>
      <c r="FC66" s="11"/>
      <c r="FD66" s="11"/>
      <c r="FE66" s="11"/>
      <c r="FF66" s="11"/>
      <c r="FG66" s="14">
        <v>100</v>
      </c>
      <c r="FH66" s="14">
        <v>100</v>
      </c>
      <c r="FI66" s="14">
        <v>100</v>
      </c>
      <c r="FJ66" s="14">
        <v>100</v>
      </c>
      <c r="FK66" s="14">
        <v>100</v>
      </c>
      <c r="FL66" s="14">
        <v>100</v>
      </c>
      <c r="FM66" s="14">
        <v>100</v>
      </c>
      <c r="FN66" s="14">
        <v>100</v>
      </c>
      <c r="FO66" s="14">
        <v>100</v>
      </c>
      <c r="FP66" s="14">
        <v>100</v>
      </c>
      <c r="FQ66" s="14">
        <v>100</v>
      </c>
      <c r="FR66" s="14">
        <v>100</v>
      </c>
      <c r="FS66" s="14">
        <v>100</v>
      </c>
      <c r="FT66" s="14">
        <v>100</v>
      </c>
      <c r="FU66" s="14">
        <v>100</v>
      </c>
      <c r="FV66" s="14">
        <v>100</v>
      </c>
      <c r="FW66" s="14">
        <v>100</v>
      </c>
      <c r="FX66" s="11"/>
      <c r="FY66" s="11"/>
      <c r="FZ66" s="11"/>
      <c r="GA66" s="11"/>
      <c r="GB66" s="11"/>
      <c r="GC66" s="11"/>
      <c r="GD66" s="11"/>
      <c r="GE66" s="11"/>
      <c r="GF66" s="14">
        <v>601357.64</v>
      </c>
      <c r="GG66" s="14">
        <v>175381.58</v>
      </c>
      <c r="GH66" s="14">
        <v>99295.35</v>
      </c>
      <c r="GI66" s="14">
        <v>86457.72</v>
      </c>
      <c r="GJ66" s="14">
        <v>74833.5</v>
      </c>
      <c r="GK66" s="14">
        <v>63700.04</v>
      </c>
      <c r="GL66" s="14">
        <v>53326.75</v>
      </c>
      <c r="GM66" s="14">
        <v>43888.99</v>
      </c>
      <c r="GN66" s="14">
        <v>35848.660000000003</v>
      </c>
      <c r="GO66" s="14">
        <v>28673.99</v>
      </c>
      <c r="GP66" s="14">
        <v>22123.81</v>
      </c>
      <c r="GQ66" s="14">
        <v>16240.82</v>
      </c>
      <c r="GR66" s="14">
        <v>11357.63</v>
      </c>
      <c r="GS66" s="14">
        <v>7723.07</v>
      </c>
      <c r="GT66" s="14">
        <v>4762.7</v>
      </c>
      <c r="GU66" s="14">
        <v>2359.67</v>
      </c>
      <c r="GV66" s="14">
        <v>663.53</v>
      </c>
      <c r="GW66" s="11"/>
      <c r="GX66" s="11"/>
      <c r="GY66" s="11"/>
      <c r="GZ66" s="11"/>
      <c r="HA66" s="11"/>
      <c r="HB66" s="11"/>
      <c r="HC66" s="11"/>
      <c r="HD66" s="11"/>
      <c r="HE66" s="14">
        <v>0</v>
      </c>
      <c r="HF66" s="14">
        <v>0</v>
      </c>
      <c r="HG66" s="14">
        <v>0</v>
      </c>
      <c r="HH66" s="14">
        <v>0</v>
      </c>
      <c r="HI66" s="14">
        <v>0</v>
      </c>
      <c r="HJ66" s="11"/>
      <c r="HK66" s="14">
        <v>15.80829509</v>
      </c>
      <c r="HL66" s="14">
        <v>249.9028059</v>
      </c>
      <c r="HM66" s="11"/>
      <c r="HN66" s="17">
        <v>1.8518518518518518E-5</v>
      </c>
      <c r="HO66" s="17">
        <v>1.8518518518518518E-5</v>
      </c>
      <c r="HP66" s="17">
        <v>1.8518518518518518E-5</v>
      </c>
      <c r="HQ66" s="17">
        <v>1.8518518518518518E-5</v>
      </c>
      <c r="HR66" s="17">
        <v>1.8518518518518518E-5</v>
      </c>
      <c r="HS66" s="17">
        <v>1.8518518518518518E-5</v>
      </c>
      <c r="HT66" s="17">
        <v>1.8518518518518518E-5</v>
      </c>
      <c r="HU66" s="17">
        <v>1.8518518518518518E-5</v>
      </c>
      <c r="HV66" s="17">
        <v>1.8518518518518518E-5</v>
      </c>
      <c r="HW66" s="11"/>
    </row>
    <row r="67" spans="1:231" ht="15.75" thickBot="1">
      <c r="A67" s="14">
        <v>0.45</v>
      </c>
      <c r="B67" s="14">
        <v>122334.32</v>
      </c>
      <c r="C67" s="14">
        <v>14965980935</v>
      </c>
      <c r="D67" s="2">
        <f t="shared" si="44"/>
        <v>295085.13759803772</v>
      </c>
      <c r="E67" s="2">
        <f t="shared" si="45"/>
        <v>0.61167159999999998</v>
      </c>
      <c r="F67" s="2">
        <f t="shared" si="46"/>
        <v>122188.73773829604</v>
      </c>
      <c r="G67" s="2">
        <f t="shared" si="47"/>
        <v>122479.90226170397</v>
      </c>
      <c r="H67" s="2">
        <f t="shared" si="48"/>
        <v>0.61094368869148019</v>
      </c>
      <c r="I67" s="2">
        <f t="shared" si="49"/>
        <v>0.61239951130851988</v>
      </c>
      <c r="J67" s="11"/>
      <c r="K67" s="14">
        <v>10000</v>
      </c>
      <c r="L67" s="14">
        <v>100000000</v>
      </c>
      <c r="M67" s="11"/>
      <c r="N67" s="14">
        <v>0</v>
      </c>
      <c r="O67" s="14">
        <v>0</v>
      </c>
      <c r="P67" s="14">
        <v>59.44</v>
      </c>
      <c r="Q67" s="14">
        <v>3591.34</v>
      </c>
      <c r="R67" s="2">
        <f t="shared" si="50"/>
        <v>58.226400000000467</v>
      </c>
      <c r="S67" s="2">
        <f t="shared" si="51"/>
        <v>5.9439999999999996E-3</v>
      </c>
      <c r="T67" s="2">
        <f t="shared" si="52"/>
        <v>57.394993165390382</v>
      </c>
      <c r="U67" s="2">
        <f t="shared" si="53"/>
        <v>61.485006834609614</v>
      </c>
      <c r="V67" s="2">
        <f t="shared" si="54"/>
        <v>1.7468000000000001E-2</v>
      </c>
      <c r="W67" s="2">
        <f t="shared" si="55"/>
        <v>0.61177159999999997</v>
      </c>
      <c r="X67" s="10">
        <v>174.68</v>
      </c>
      <c r="Y67" s="10">
        <v>77645.679999999993</v>
      </c>
      <c r="Z67" s="10">
        <v>754.36</v>
      </c>
      <c r="AA67" s="10">
        <v>578012.78</v>
      </c>
      <c r="AB67" s="11"/>
      <c r="AC67" s="11"/>
      <c r="AD67" s="11"/>
      <c r="AE67" s="11"/>
      <c r="AF67" s="10">
        <v>19.6106774</v>
      </c>
      <c r="AG67" s="16">
        <v>1.8287037037037038E-4</v>
      </c>
      <c r="AH67" s="10">
        <v>1</v>
      </c>
      <c r="AI67" s="10">
        <v>1</v>
      </c>
      <c r="AJ67" s="10">
        <v>1.58</v>
      </c>
      <c r="AK67" s="10">
        <v>6.98</v>
      </c>
      <c r="AL67" s="10">
        <v>3.79</v>
      </c>
      <c r="AM67" s="10">
        <v>120.45</v>
      </c>
      <c r="AN67" s="10">
        <v>3.97</v>
      </c>
      <c r="AO67" s="10">
        <v>122.67</v>
      </c>
      <c r="AP67" s="10">
        <v>4.71</v>
      </c>
      <c r="AQ67" s="10">
        <v>150.66999999999999</v>
      </c>
      <c r="AR67" s="10">
        <v>5.09</v>
      </c>
      <c r="AS67" s="10">
        <v>156.85</v>
      </c>
      <c r="AT67" s="10">
        <v>6.14</v>
      </c>
      <c r="AU67" s="10">
        <v>203.52</v>
      </c>
      <c r="AV67" s="10">
        <v>7.09</v>
      </c>
      <c r="AW67" s="10">
        <v>258.97000000000003</v>
      </c>
      <c r="AX67" s="10">
        <v>9.17</v>
      </c>
      <c r="AY67" s="10">
        <v>364.07</v>
      </c>
      <c r="AZ67" s="10">
        <v>13.02</v>
      </c>
      <c r="BA67" s="10">
        <v>659.36</v>
      </c>
      <c r="BB67" s="10">
        <v>16.649999999999999</v>
      </c>
      <c r="BC67" s="10">
        <v>876.93</v>
      </c>
      <c r="BD67" s="10">
        <v>20.51</v>
      </c>
      <c r="BE67" s="10">
        <v>1259.81</v>
      </c>
      <c r="BF67" s="10">
        <v>34.119999999999997</v>
      </c>
      <c r="BG67" s="10">
        <v>3237.34</v>
      </c>
      <c r="BH67" s="10">
        <v>47.83</v>
      </c>
      <c r="BI67" s="10">
        <v>5734.27</v>
      </c>
      <c r="BJ67" s="10">
        <v>75.849999999999994</v>
      </c>
      <c r="BK67" s="10">
        <v>11823.81</v>
      </c>
      <c r="BL67" s="10">
        <v>103.03</v>
      </c>
      <c r="BM67" s="14">
        <v>20202.61</v>
      </c>
      <c r="BN67" s="14">
        <v>270.55</v>
      </c>
      <c r="BO67" s="14">
        <v>159210.41</v>
      </c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4">
        <v>3.2</v>
      </c>
      <c r="CI67" s="14">
        <v>17.52</v>
      </c>
      <c r="CJ67" s="14">
        <v>19.53</v>
      </c>
      <c r="CK67" s="14">
        <v>2041.77</v>
      </c>
      <c r="CL67" s="14">
        <v>51.88</v>
      </c>
      <c r="CM67" s="14">
        <v>20532.759999999998</v>
      </c>
      <c r="CN67" s="14">
        <v>55.37</v>
      </c>
      <c r="CO67" s="14">
        <v>21121.09</v>
      </c>
      <c r="CP67" s="14">
        <v>67.5</v>
      </c>
      <c r="CQ67" s="14">
        <v>26698.1</v>
      </c>
      <c r="CR67" s="14">
        <v>75.400000000000006</v>
      </c>
      <c r="CS67" s="14">
        <v>28926.14</v>
      </c>
      <c r="CT67" s="14">
        <v>91.98</v>
      </c>
      <c r="CU67" s="14">
        <v>37714.379999999997</v>
      </c>
      <c r="CV67" s="14">
        <v>106.38</v>
      </c>
      <c r="CW67" s="14">
        <v>48542.28</v>
      </c>
      <c r="CX67" s="14">
        <v>138.62</v>
      </c>
      <c r="CY67" s="14">
        <v>69893.039999999994</v>
      </c>
      <c r="CZ67" s="14">
        <v>190.38</v>
      </c>
      <c r="DA67" s="14">
        <v>120795.94</v>
      </c>
      <c r="DB67" s="14">
        <v>242.55</v>
      </c>
      <c r="DC67" s="14">
        <v>160452.03</v>
      </c>
      <c r="DD67" s="14">
        <v>299.58999999999997</v>
      </c>
      <c r="DE67" s="14">
        <v>233243.63</v>
      </c>
      <c r="DF67" s="14">
        <v>472.46</v>
      </c>
      <c r="DG67" s="14">
        <v>556825.74</v>
      </c>
      <c r="DH67" s="14">
        <v>646.02</v>
      </c>
      <c r="DI67" s="14">
        <v>960875.6</v>
      </c>
      <c r="DJ67" s="14">
        <v>1010.9</v>
      </c>
      <c r="DK67" s="14">
        <v>1973196.36</v>
      </c>
      <c r="DL67" s="14">
        <v>1359.03</v>
      </c>
      <c r="DM67" s="14">
        <v>3342046.11</v>
      </c>
      <c r="DN67" s="14">
        <v>3492.77</v>
      </c>
      <c r="DO67" s="14">
        <v>25660182.289999999</v>
      </c>
      <c r="DP67" s="2">
        <f t="shared" si="56"/>
        <v>13460740.017099999</v>
      </c>
      <c r="DQ67" s="5">
        <f t="shared" si="57"/>
        <v>2509.5079845696314</v>
      </c>
      <c r="DR67" s="5">
        <f t="shared" si="58"/>
        <v>4476.0320154303681</v>
      </c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4">
        <v>0.82641133</v>
      </c>
      <c r="EI67" s="14">
        <v>0.90409972999999999</v>
      </c>
      <c r="EJ67" s="14">
        <v>0.92365545999999998</v>
      </c>
      <c r="EK67" s="14">
        <v>0.92715921999999995</v>
      </c>
      <c r="EL67" s="14">
        <v>0.93037842000000004</v>
      </c>
      <c r="EM67" s="14">
        <v>0.93299876999999998</v>
      </c>
      <c r="EN67" s="14">
        <v>0.93664696999999997</v>
      </c>
      <c r="EO67" s="14">
        <v>0.93920817999999995</v>
      </c>
      <c r="EP67" s="14">
        <v>0.94245778999999996</v>
      </c>
      <c r="EQ67" s="14">
        <v>0.94545467000000005</v>
      </c>
      <c r="ER67" s="14">
        <v>0.94931189999999999</v>
      </c>
      <c r="ES67" s="14">
        <v>0.95345420999999997</v>
      </c>
      <c r="ET67" s="14">
        <v>0.95766180999999995</v>
      </c>
      <c r="EU67" s="14">
        <v>0.96101621000000004</v>
      </c>
      <c r="EV67" s="14">
        <v>0.96551326999999998</v>
      </c>
      <c r="EW67" s="14">
        <v>0.96853491000000003</v>
      </c>
      <c r="EX67" s="14">
        <v>0.97198501000000004</v>
      </c>
      <c r="EY67" s="11"/>
      <c r="EZ67" s="11"/>
      <c r="FA67" s="11"/>
      <c r="FB67" s="11"/>
      <c r="FC67" s="11"/>
      <c r="FD67" s="11"/>
      <c r="FE67" s="11"/>
      <c r="FF67" s="11"/>
      <c r="FG67" s="14">
        <v>100</v>
      </c>
      <c r="FH67" s="14">
        <v>100</v>
      </c>
      <c r="FI67" s="14">
        <v>100</v>
      </c>
      <c r="FJ67" s="14">
        <v>100</v>
      </c>
      <c r="FK67" s="14">
        <v>100</v>
      </c>
      <c r="FL67" s="14">
        <v>100</v>
      </c>
      <c r="FM67" s="14">
        <v>100</v>
      </c>
      <c r="FN67" s="14">
        <v>100</v>
      </c>
      <c r="FO67" s="14">
        <v>100</v>
      </c>
      <c r="FP67" s="14">
        <v>100</v>
      </c>
      <c r="FQ67" s="14">
        <v>100</v>
      </c>
      <c r="FR67" s="14">
        <v>100</v>
      </c>
      <c r="FS67" s="14">
        <v>100</v>
      </c>
      <c r="FT67" s="14">
        <v>100</v>
      </c>
      <c r="FU67" s="14">
        <v>100</v>
      </c>
      <c r="FV67" s="14">
        <v>100</v>
      </c>
      <c r="FW67" s="14">
        <v>100</v>
      </c>
      <c r="FX67" s="11"/>
      <c r="FY67" s="11"/>
      <c r="FZ67" s="11"/>
      <c r="GA67" s="11"/>
      <c r="GB67" s="11"/>
      <c r="GC67" s="11"/>
      <c r="GD67" s="11"/>
      <c r="GE67" s="11"/>
      <c r="GF67" s="14">
        <v>682589.04</v>
      </c>
      <c r="GG67" s="14">
        <v>200078.38</v>
      </c>
      <c r="GH67" s="14">
        <v>113399.48</v>
      </c>
      <c r="GI67" s="14">
        <v>98760.87</v>
      </c>
      <c r="GJ67" s="14">
        <v>85506.85</v>
      </c>
      <c r="GK67" s="14">
        <v>72793.919999999998</v>
      </c>
      <c r="GL67" s="14">
        <v>60956.13</v>
      </c>
      <c r="GM67" s="14">
        <v>50176.67</v>
      </c>
      <c r="GN67" s="14">
        <v>40999.31</v>
      </c>
      <c r="GO67" s="14">
        <v>32801.46</v>
      </c>
      <c r="GP67" s="14">
        <v>25312.68</v>
      </c>
      <c r="GQ67" s="14">
        <v>18584.45</v>
      </c>
      <c r="GR67" s="14">
        <v>13003.87</v>
      </c>
      <c r="GS67" s="14">
        <v>8839.2999999999993</v>
      </c>
      <c r="GT67" s="14">
        <v>5450.48</v>
      </c>
      <c r="GU67" s="14">
        <v>2700.85</v>
      </c>
      <c r="GV67" s="14">
        <v>757.19</v>
      </c>
      <c r="GW67" s="11"/>
      <c r="GX67" s="11"/>
      <c r="GY67" s="11"/>
      <c r="GZ67" s="11"/>
      <c r="HA67" s="11"/>
      <c r="HB67" s="11"/>
      <c r="HC67" s="11"/>
      <c r="HD67" s="11"/>
      <c r="HE67" s="14">
        <v>0</v>
      </c>
      <c r="HF67" s="14">
        <v>0</v>
      </c>
      <c r="HG67" s="14">
        <v>0</v>
      </c>
      <c r="HH67" s="14">
        <v>0</v>
      </c>
      <c r="HI67" s="14">
        <v>0</v>
      </c>
      <c r="HJ67" s="11"/>
      <c r="HK67" s="14">
        <v>15.79907663</v>
      </c>
      <c r="HL67" s="14">
        <v>249.61150459999999</v>
      </c>
      <c r="HM67" s="11"/>
      <c r="HN67" s="17">
        <v>1.8518518518518518E-5</v>
      </c>
      <c r="HO67" s="17">
        <v>1.8518518518518518E-5</v>
      </c>
      <c r="HP67" s="17">
        <v>1.8518518518518518E-5</v>
      </c>
      <c r="HQ67" s="17">
        <v>1.8518518518518518E-5</v>
      </c>
      <c r="HR67" s="17">
        <v>1.8518518518518518E-5</v>
      </c>
      <c r="HS67" s="17">
        <v>1.8518518518518518E-5</v>
      </c>
      <c r="HT67" s="17">
        <v>1.8518518518518518E-5</v>
      </c>
      <c r="HU67" s="17">
        <v>1.8518518518518518E-5</v>
      </c>
      <c r="HV67" s="17">
        <v>1.8518518518518518E-5</v>
      </c>
      <c r="HW67" s="11"/>
    </row>
    <row r="68" spans="1:231" ht="15.75" thickBot="1">
      <c r="A68" s="14">
        <v>0.5</v>
      </c>
      <c r="B68" s="14">
        <v>123140.72</v>
      </c>
      <c r="C68" s="14">
        <v>15163917913</v>
      </c>
      <c r="D68" s="2">
        <f t="shared" si="44"/>
        <v>280990.88159942627</v>
      </c>
      <c r="E68" s="2">
        <f t="shared" si="45"/>
        <v>0.61570360000000002</v>
      </c>
      <c r="F68" s="2">
        <f t="shared" si="46"/>
        <v>122998.65702424629</v>
      </c>
      <c r="G68" s="2">
        <f t="shared" si="47"/>
        <v>123282.78297575371</v>
      </c>
      <c r="H68" s="2">
        <f t="shared" si="48"/>
        <v>0.61499328512123141</v>
      </c>
      <c r="I68" s="2">
        <f t="shared" si="49"/>
        <v>0.61641391487876851</v>
      </c>
      <c r="J68" s="11"/>
      <c r="K68" s="14">
        <v>10000</v>
      </c>
      <c r="L68" s="14">
        <v>100000000</v>
      </c>
      <c r="M68" s="11"/>
      <c r="N68" s="14">
        <v>0</v>
      </c>
      <c r="O68" s="14">
        <v>0</v>
      </c>
      <c r="P68" s="14">
        <v>71.849999999999994</v>
      </c>
      <c r="Q68" s="14">
        <v>5244.55</v>
      </c>
      <c r="R68" s="2">
        <f t="shared" si="50"/>
        <v>82.127500000001419</v>
      </c>
      <c r="S68" s="2">
        <f t="shared" si="51"/>
        <v>7.1849999999999995E-3</v>
      </c>
      <c r="T68" s="2">
        <f t="shared" si="52"/>
        <v>69.421270793192434</v>
      </c>
      <c r="U68" s="2">
        <f t="shared" si="53"/>
        <v>74.278729206807554</v>
      </c>
      <c r="V68" s="2">
        <f t="shared" si="54"/>
        <v>1.4712000000000001E-2</v>
      </c>
      <c r="W68" s="2">
        <f t="shared" si="55"/>
        <v>0.61580360000000001</v>
      </c>
      <c r="X68" s="10">
        <v>147.12</v>
      </c>
      <c r="Y68" s="10">
        <v>76839.28</v>
      </c>
      <c r="Z68" s="10">
        <v>913.78</v>
      </c>
      <c r="AA68" s="10">
        <v>847496.9</v>
      </c>
      <c r="AB68" s="11"/>
      <c r="AC68" s="11"/>
      <c r="AD68" s="11"/>
      <c r="AE68" s="11"/>
      <c r="AF68" s="10">
        <v>19.404738800000001</v>
      </c>
      <c r="AG68" s="16">
        <v>1.8287037037037038E-4</v>
      </c>
      <c r="AH68" s="10">
        <v>1</v>
      </c>
      <c r="AI68" s="10">
        <v>1</v>
      </c>
      <c r="AJ68" s="10">
        <v>1.27</v>
      </c>
      <c r="AK68" s="10">
        <v>1.95</v>
      </c>
      <c r="AL68" s="10">
        <v>2.73</v>
      </c>
      <c r="AM68" s="10">
        <v>76.069999999999993</v>
      </c>
      <c r="AN68" s="10">
        <v>2.95</v>
      </c>
      <c r="AO68" s="10">
        <v>78.39</v>
      </c>
      <c r="AP68" s="10">
        <v>3.93</v>
      </c>
      <c r="AQ68" s="10">
        <v>148.57</v>
      </c>
      <c r="AR68" s="10">
        <v>4.8499999999999996</v>
      </c>
      <c r="AS68" s="10">
        <v>209.03</v>
      </c>
      <c r="AT68" s="10">
        <v>5.5</v>
      </c>
      <c r="AU68" s="10">
        <v>228.04</v>
      </c>
      <c r="AV68" s="10">
        <v>8.6</v>
      </c>
      <c r="AW68" s="10">
        <v>461.44</v>
      </c>
      <c r="AX68" s="10">
        <v>10.6</v>
      </c>
      <c r="AY68" s="10">
        <v>635</v>
      </c>
      <c r="AZ68" s="10">
        <v>14.28</v>
      </c>
      <c r="BA68" s="10">
        <v>934.84</v>
      </c>
      <c r="BB68" s="10">
        <v>16.86</v>
      </c>
      <c r="BC68" s="10">
        <v>1132.1199999999999</v>
      </c>
      <c r="BD68" s="10">
        <v>23.41</v>
      </c>
      <c r="BE68" s="10">
        <v>1751.41</v>
      </c>
      <c r="BF68" s="10">
        <v>35.03</v>
      </c>
      <c r="BG68" s="10">
        <v>3292.07</v>
      </c>
      <c r="BH68" s="10">
        <v>67.5</v>
      </c>
      <c r="BI68" s="10">
        <v>13679.48</v>
      </c>
      <c r="BJ68" s="10">
        <v>86.95</v>
      </c>
      <c r="BK68" s="10">
        <v>22918.21</v>
      </c>
      <c r="BL68" s="10">
        <v>139.38999999999999</v>
      </c>
      <c r="BM68" s="14">
        <v>50482.17</v>
      </c>
      <c r="BN68" s="14">
        <v>320.02999999999997</v>
      </c>
      <c r="BO68" s="14">
        <v>213148.99</v>
      </c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4">
        <v>3.06</v>
      </c>
      <c r="CI68" s="14">
        <v>15.16</v>
      </c>
      <c r="CJ68" s="14">
        <v>13.02</v>
      </c>
      <c r="CK68" s="14">
        <v>356.94</v>
      </c>
      <c r="CL68" s="14">
        <v>38.1</v>
      </c>
      <c r="CM68" s="14">
        <v>14180.18</v>
      </c>
      <c r="CN68" s="14">
        <v>42.47</v>
      </c>
      <c r="CO68" s="14">
        <v>15015.57</v>
      </c>
      <c r="CP68" s="14">
        <v>56.82</v>
      </c>
      <c r="CQ68" s="14">
        <v>28034.76</v>
      </c>
      <c r="CR68" s="14">
        <v>70.42</v>
      </c>
      <c r="CS68" s="14">
        <v>38861.96</v>
      </c>
      <c r="CT68" s="14">
        <v>83.7</v>
      </c>
      <c r="CU68" s="14">
        <v>44510.96</v>
      </c>
      <c r="CV68" s="14">
        <v>128.46</v>
      </c>
      <c r="CW68" s="14">
        <v>86931.199999999997</v>
      </c>
      <c r="CX68" s="14">
        <v>156.81</v>
      </c>
      <c r="CY68" s="14">
        <v>119638.77</v>
      </c>
      <c r="CZ68" s="14">
        <v>210.89</v>
      </c>
      <c r="DA68" s="14">
        <v>174334.11</v>
      </c>
      <c r="DB68" s="14">
        <v>245.94</v>
      </c>
      <c r="DC68" s="14">
        <v>211229.7</v>
      </c>
      <c r="DD68" s="14">
        <v>345.83</v>
      </c>
      <c r="DE68" s="14">
        <v>339873.05</v>
      </c>
      <c r="DF68" s="14">
        <v>496.24</v>
      </c>
      <c r="DG68" s="14">
        <v>608217.06000000006</v>
      </c>
      <c r="DH68" s="14">
        <v>903.81</v>
      </c>
      <c r="DI68" s="14">
        <v>2312695.5299999998</v>
      </c>
      <c r="DJ68" s="14">
        <v>1167.3800000000001</v>
      </c>
      <c r="DK68" s="14">
        <v>3838807.26</v>
      </c>
      <c r="DL68" s="14">
        <v>1842.37</v>
      </c>
      <c r="DM68" s="14">
        <v>8376616.21</v>
      </c>
      <c r="DN68" s="14">
        <v>4145.8599999999997</v>
      </c>
      <c r="DO68" s="14">
        <v>34763685.600000001</v>
      </c>
      <c r="DP68" s="4">
        <f t="shared" si="56"/>
        <v>17575530.460400004</v>
      </c>
      <c r="DQ68" s="5">
        <f t="shared" si="57"/>
        <v>3022.318768096261</v>
      </c>
      <c r="DR68" s="5">
        <f t="shared" si="58"/>
        <v>5269.4012319037383</v>
      </c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4">
        <v>0.83335552999999996</v>
      </c>
      <c r="EI68" s="14">
        <v>0.90679224999999997</v>
      </c>
      <c r="EJ68" s="14">
        <v>0.92254862000000004</v>
      </c>
      <c r="EK68" s="14">
        <v>0.92606065000000004</v>
      </c>
      <c r="EL68" s="14">
        <v>0.92893526000000004</v>
      </c>
      <c r="EM68" s="14">
        <v>0.93014869</v>
      </c>
      <c r="EN68" s="14">
        <v>0.93415068000000001</v>
      </c>
      <c r="EO68" s="14">
        <v>0.93969888000000001</v>
      </c>
      <c r="EP68" s="14">
        <v>0.94208417</v>
      </c>
      <c r="EQ68" s="14">
        <v>0.94762880999999999</v>
      </c>
      <c r="ER68" s="14">
        <v>0.95043317999999999</v>
      </c>
      <c r="ES68" s="14">
        <v>0.95335563999999995</v>
      </c>
      <c r="ET68" s="14">
        <v>0.95705315999999996</v>
      </c>
      <c r="EU68" s="14">
        <v>0.96043413</v>
      </c>
      <c r="EV68" s="14">
        <v>0.96496976000000001</v>
      </c>
      <c r="EW68" s="14">
        <v>0.96835525</v>
      </c>
      <c r="EX68" s="14">
        <v>0.97176446999999999</v>
      </c>
      <c r="EY68" s="11"/>
      <c r="EZ68" s="11"/>
      <c r="FA68" s="11"/>
      <c r="FB68" s="11"/>
      <c r="FC68" s="11"/>
      <c r="FD68" s="11"/>
      <c r="FE68" s="11"/>
      <c r="FF68" s="11"/>
      <c r="FG68" s="14">
        <v>100</v>
      </c>
      <c r="FH68" s="14">
        <v>100</v>
      </c>
      <c r="FI68" s="14">
        <v>100</v>
      </c>
      <c r="FJ68" s="14">
        <v>100</v>
      </c>
      <c r="FK68" s="14">
        <v>100</v>
      </c>
      <c r="FL68" s="14">
        <v>100</v>
      </c>
      <c r="FM68" s="14">
        <v>100</v>
      </c>
      <c r="FN68" s="14">
        <v>100</v>
      </c>
      <c r="FO68" s="14">
        <v>100</v>
      </c>
      <c r="FP68" s="14">
        <v>100</v>
      </c>
      <c r="FQ68" s="14">
        <v>100</v>
      </c>
      <c r="FR68" s="14">
        <v>100</v>
      </c>
      <c r="FS68" s="14">
        <v>100</v>
      </c>
      <c r="FT68" s="14">
        <v>100</v>
      </c>
      <c r="FU68" s="14">
        <v>100</v>
      </c>
      <c r="FV68" s="14">
        <v>100</v>
      </c>
      <c r="FW68" s="14">
        <v>100</v>
      </c>
      <c r="FX68" s="11"/>
      <c r="FY68" s="11"/>
      <c r="FZ68" s="11"/>
      <c r="GA68" s="11"/>
      <c r="GB68" s="11"/>
      <c r="GC68" s="11"/>
      <c r="GD68" s="11"/>
      <c r="GE68" s="11"/>
      <c r="GF68" s="14">
        <v>766032.34</v>
      </c>
      <c r="GG68" s="14">
        <v>225769.37</v>
      </c>
      <c r="GH68" s="14">
        <v>128108.07</v>
      </c>
      <c r="GI68" s="14">
        <v>111597.57</v>
      </c>
      <c r="GJ68" s="14">
        <v>96635.81</v>
      </c>
      <c r="GK68" s="14">
        <v>82279.570000000007</v>
      </c>
      <c r="GL68" s="14">
        <v>68920.38</v>
      </c>
      <c r="GM68" s="14">
        <v>56749.09</v>
      </c>
      <c r="GN68" s="14">
        <v>46367.13</v>
      </c>
      <c r="GO68" s="14">
        <v>37100.870000000003</v>
      </c>
      <c r="GP68" s="14">
        <v>28639.32</v>
      </c>
      <c r="GQ68" s="14">
        <v>21033.27</v>
      </c>
      <c r="GR68" s="14">
        <v>14713.67</v>
      </c>
      <c r="GS68" s="14">
        <v>9999.2999999999993</v>
      </c>
      <c r="GT68" s="14">
        <v>6163.41</v>
      </c>
      <c r="GU68" s="14">
        <v>3053.38</v>
      </c>
      <c r="GV68" s="14">
        <v>853.8</v>
      </c>
      <c r="GW68" s="11"/>
      <c r="GX68" s="11"/>
      <c r="GY68" s="11"/>
      <c r="GZ68" s="11"/>
      <c r="HA68" s="11"/>
      <c r="HB68" s="11"/>
      <c r="HC68" s="11"/>
      <c r="HD68" s="11"/>
      <c r="HE68" s="14">
        <v>0</v>
      </c>
      <c r="HF68" s="14">
        <v>0</v>
      </c>
      <c r="HG68" s="14">
        <v>0</v>
      </c>
      <c r="HH68" s="14">
        <v>0</v>
      </c>
      <c r="HI68" s="14">
        <v>0</v>
      </c>
      <c r="HJ68" s="11"/>
      <c r="HK68" s="14">
        <v>15.79486015</v>
      </c>
      <c r="HL68" s="14">
        <v>249.47801670000001</v>
      </c>
      <c r="HM68" s="11"/>
      <c r="HN68" s="17">
        <v>1.8518518518518518E-5</v>
      </c>
      <c r="HO68" s="17">
        <v>1.8518518518518518E-5</v>
      </c>
      <c r="HP68" s="17">
        <v>1.8518518518518518E-5</v>
      </c>
      <c r="HQ68" s="17">
        <v>1.8518518518518518E-5</v>
      </c>
      <c r="HR68" s="17">
        <v>1.8518518518518518E-5</v>
      </c>
      <c r="HS68" s="17">
        <v>1.8518518518518518E-5</v>
      </c>
      <c r="HT68" s="17">
        <v>1.8518518518518518E-5</v>
      </c>
      <c r="HU68" s="17">
        <v>1.8518518518518518E-5</v>
      </c>
      <c r="HV68" s="17">
        <v>1.8518518518518518E-5</v>
      </c>
      <c r="HW68" s="11"/>
    </row>
    <row r="69" spans="1:231" ht="15.75" thickBot="1">
      <c r="A69" s="14">
        <v>0.55000000000000004</v>
      </c>
      <c r="B69" s="14">
        <v>123799.55</v>
      </c>
      <c r="C69" s="14">
        <v>15326613803</v>
      </c>
      <c r="D69" s="2">
        <f t="shared" si="44"/>
        <v>285222.797498703</v>
      </c>
      <c r="E69" s="2">
        <f t="shared" si="45"/>
        <v>0.61899775000000001</v>
      </c>
      <c r="F69" s="2">
        <f t="shared" si="46"/>
        <v>123656.42123906236</v>
      </c>
      <c r="G69" s="2">
        <f t="shared" si="47"/>
        <v>123942.67876093765</v>
      </c>
      <c r="H69" s="2">
        <f t="shared" si="48"/>
        <v>0.61828210619531176</v>
      </c>
      <c r="I69" s="2">
        <f t="shared" si="49"/>
        <v>0.61971339380468826</v>
      </c>
      <c r="J69" s="11"/>
      <c r="K69" s="14">
        <v>10000</v>
      </c>
      <c r="L69" s="14">
        <v>100000000</v>
      </c>
      <c r="M69" s="11"/>
      <c r="N69" s="14">
        <v>0</v>
      </c>
      <c r="O69" s="14">
        <v>0</v>
      </c>
      <c r="P69" s="14">
        <v>84.93</v>
      </c>
      <c r="Q69" s="14">
        <v>7296.17</v>
      </c>
      <c r="R69" s="2">
        <f t="shared" si="50"/>
        <v>83.065099999998893</v>
      </c>
      <c r="S69" s="2">
        <f t="shared" si="51"/>
        <v>8.4930000000000005E-3</v>
      </c>
      <c r="T69" s="2">
        <f t="shared" si="52"/>
        <v>82.487446470924354</v>
      </c>
      <c r="U69" s="2">
        <f t="shared" si="53"/>
        <v>87.37255352907566</v>
      </c>
      <c r="V69" s="2">
        <f t="shared" si="54"/>
        <v>1.2168999999999999E-2</v>
      </c>
      <c r="W69" s="2">
        <f t="shared" si="55"/>
        <v>0.61909775</v>
      </c>
      <c r="X69" s="10">
        <v>121.69</v>
      </c>
      <c r="Y69" s="10">
        <v>76180.45</v>
      </c>
      <c r="Z69" s="10">
        <v>1099.27</v>
      </c>
      <c r="AA69" s="10">
        <v>1222109.03</v>
      </c>
      <c r="AB69" s="11"/>
      <c r="AC69" s="11"/>
      <c r="AD69" s="11"/>
      <c r="AE69" s="11"/>
      <c r="AF69" s="10">
        <v>19.238030949999999</v>
      </c>
      <c r="AG69" s="16">
        <v>1.8287037037037038E-4</v>
      </c>
      <c r="AH69" s="10">
        <v>1</v>
      </c>
      <c r="AI69" s="10">
        <v>1</v>
      </c>
      <c r="AJ69" s="10">
        <v>1.4</v>
      </c>
      <c r="AK69" s="10">
        <v>4.0599999999999996</v>
      </c>
      <c r="AL69" s="10">
        <v>3.03</v>
      </c>
      <c r="AM69" s="10">
        <v>107.03</v>
      </c>
      <c r="AN69" s="10">
        <v>3.46</v>
      </c>
      <c r="AO69" s="10">
        <v>118.12</v>
      </c>
      <c r="AP69" s="10">
        <v>3.76</v>
      </c>
      <c r="AQ69" s="10">
        <v>125.06</v>
      </c>
      <c r="AR69" s="10">
        <v>4.51</v>
      </c>
      <c r="AS69" s="10">
        <v>183.23</v>
      </c>
      <c r="AT69" s="10">
        <v>7.01</v>
      </c>
      <c r="AU69" s="10">
        <v>376.19</v>
      </c>
      <c r="AV69" s="10">
        <v>8.26</v>
      </c>
      <c r="AW69" s="10">
        <v>472.52</v>
      </c>
      <c r="AX69" s="10">
        <v>11.79</v>
      </c>
      <c r="AY69" s="10">
        <v>744.05</v>
      </c>
      <c r="AZ69" s="10">
        <v>15.47</v>
      </c>
      <c r="BA69" s="10">
        <v>1123.75</v>
      </c>
      <c r="BB69" s="10">
        <v>19.920000000000002</v>
      </c>
      <c r="BC69" s="10">
        <v>1448.78</v>
      </c>
      <c r="BD69" s="10">
        <v>27.78</v>
      </c>
      <c r="BE69" s="10">
        <v>2396.8200000000002</v>
      </c>
      <c r="BF69" s="10">
        <v>49.04</v>
      </c>
      <c r="BG69" s="10">
        <v>7818.52</v>
      </c>
      <c r="BH69" s="10">
        <v>64.989999999999995</v>
      </c>
      <c r="BI69" s="10">
        <v>12393.27</v>
      </c>
      <c r="BJ69" s="10">
        <v>79.400000000000006</v>
      </c>
      <c r="BK69" s="10">
        <v>16312.2</v>
      </c>
      <c r="BL69" s="10">
        <v>122.47</v>
      </c>
      <c r="BM69" s="14">
        <v>29945.03</v>
      </c>
      <c r="BN69" s="14">
        <v>343.01</v>
      </c>
      <c r="BO69" s="14">
        <v>232876.91</v>
      </c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4">
        <v>2.82</v>
      </c>
      <c r="CI69" s="14">
        <v>12.94</v>
      </c>
      <c r="CJ69" s="14">
        <v>17.059999999999999</v>
      </c>
      <c r="CK69" s="14">
        <v>1237.26</v>
      </c>
      <c r="CL69" s="14">
        <v>43.46</v>
      </c>
      <c r="CM69" s="14">
        <v>19711.580000000002</v>
      </c>
      <c r="CN69" s="14">
        <v>51.79</v>
      </c>
      <c r="CO69" s="14">
        <v>23522.11</v>
      </c>
      <c r="CP69" s="14">
        <v>57.44</v>
      </c>
      <c r="CQ69" s="14">
        <v>25795.4</v>
      </c>
      <c r="CR69" s="14">
        <v>67.22</v>
      </c>
      <c r="CS69" s="14">
        <v>34086.379999999997</v>
      </c>
      <c r="CT69" s="14">
        <v>102.78</v>
      </c>
      <c r="CU69" s="14">
        <v>70635.740000000005</v>
      </c>
      <c r="CV69" s="14">
        <v>119.89</v>
      </c>
      <c r="CW69" s="14">
        <v>83696.09</v>
      </c>
      <c r="CX69" s="14">
        <v>174.1</v>
      </c>
      <c r="CY69" s="14">
        <v>137533.51999999999</v>
      </c>
      <c r="CZ69" s="14">
        <v>219.67</v>
      </c>
      <c r="DA69" s="14">
        <v>199306.79</v>
      </c>
      <c r="DB69" s="14">
        <v>287.48</v>
      </c>
      <c r="DC69" s="14">
        <v>264788.42</v>
      </c>
      <c r="DD69" s="14">
        <v>399.29</v>
      </c>
      <c r="DE69" s="14">
        <v>448704.75</v>
      </c>
      <c r="DF69" s="14">
        <v>674.3</v>
      </c>
      <c r="DG69" s="14">
        <v>1348803.34</v>
      </c>
      <c r="DH69" s="14">
        <v>882.87</v>
      </c>
      <c r="DI69" s="14">
        <v>2112977.59</v>
      </c>
      <c r="DJ69" s="14">
        <v>1082.19</v>
      </c>
      <c r="DK69" s="14">
        <v>2816854.35</v>
      </c>
      <c r="DL69" s="14">
        <v>1662.85</v>
      </c>
      <c r="DM69" s="14">
        <v>5203442.1100000003</v>
      </c>
      <c r="DN69" s="14">
        <v>4504.59</v>
      </c>
      <c r="DO69" s="14">
        <v>39229597.369999997</v>
      </c>
      <c r="DP69" s="2">
        <f t="shared" si="56"/>
        <v>18938266.301899996</v>
      </c>
      <c r="DQ69" s="5">
        <f t="shared" si="57"/>
        <v>3338.3044265371086</v>
      </c>
      <c r="DR69" s="5">
        <f t="shared" si="58"/>
        <v>5670.8755734628921</v>
      </c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4">
        <v>0.82710718999999999</v>
      </c>
      <c r="EI69" s="14">
        <v>0.90241713999999995</v>
      </c>
      <c r="EJ69" s="14">
        <v>0.92349152000000001</v>
      </c>
      <c r="EK69" s="14">
        <v>0.92604101999999999</v>
      </c>
      <c r="EL69" s="14">
        <v>0.92827157000000005</v>
      </c>
      <c r="EM69" s="14">
        <v>0.93100762000000004</v>
      </c>
      <c r="EN69" s="14">
        <v>0.93578850000000002</v>
      </c>
      <c r="EO69" s="14">
        <v>0.93934116999999995</v>
      </c>
      <c r="EP69" s="14">
        <v>0.94324779999999997</v>
      </c>
      <c r="EQ69" s="14">
        <v>0.94599264000000005</v>
      </c>
      <c r="ER69" s="14">
        <v>0.94992436000000002</v>
      </c>
      <c r="ES69" s="14">
        <v>0.95425287000000003</v>
      </c>
      <c r="ET69" s="14">
        <v>0.95846107000000003</v>
      </c>
      <c r="EU69" s="14">
        <v>0.96180542000000002</v>
      </c>
      <c r="EV69" s="14">
        <v>0.96418895999999998</v>
      </c>
      <c r="EW69" s="14">
        <v>0.96813713999999995</v>
      </c>
      <c r="EX69" s="14">
        <v>0.97178061999999998</v>
      </c>
      <c r="EY69" s="11"/>
      <c r="EZ69" s="11"/>
      <c r="FA69" s="11"/>
      <c r="FB69" s="11"/>
      <c r="FC69" s="11"/>
      <c r="FD69" s="11"/>
      <c r="FE69" s="11"/>
      <c r="FF69" s="11"/>
      <c r="FG69" s="14">
        <v>100</v>
      </c>
      <c r="FH69" s="14">
        <v>100</v>
      </c>
      <c r="FI69" s="14">
        <v>100</v>
      </c>
      <c r="FJ69" s="14">
        <v>100</v>
      </c>
      <c r="FK69" s="14">
        <v>100</v>
      </c>
      <c r="FL69" s="14">
        <v>100</v>
      </c>
      <c r="FM69" s="14">
        <v>100</v>
      </c>
      <c r="FN69" s="14">
        <v>100</v>
      </c>
      <c r="FO69" s="14">
        <v>100</v>
      </c>
      <c r="FP69" s="14">
        <v>100</v>
      </c>
      <c r="FQ69" s="14">
        <v>100</v>
      </c>
      <c r="FR69" s="14">
        <v>100</v>
      </c>
      <c r="FS69" s="14">
        <v>100</v>
      </c>
      <c r="FT69" s="14">
        <v>100</v>
      </c>
      <c r="FU69" s="14">
        <v>100</v>
      </c>
      <c r="FV69" s="14">
        <v>100</v>
      </c>
      <c r="FW69" s="14">
        <v>100</v>
      </c>
      <c r="FX69" s="11"/>
      <c r="FY69" s="11"/>
      <c r="FZ69" s="11"/>
      <c r="GA69" s="11"/>
      <c r="GB69" s="11"/>
      <c r="GC69" s="11"/>
      <c r="GD69" s="11"/>
      <c r="GE69" s="11"/>
      <c r="GF69" s="14">
        <v>851803.64</v>
      </c>
      <c r="GG69" s="14">
        <v>252661.92</v>
      </c>
      <c r="GH69" s="14">
        <v>143530.37</v>
      </c>
      <c r="GI69" s="14">
        <v>125060.25</v>
      </c>
      <c r="GJ69" s="14">
        <v>108306.89</v>
      </c>
      <c r="GK69" s="14">
        <v>92234.85</v>
      </c>
      <c r="GL69" s="14">
        <v>77275.31</v>
      </c>
      <c r="GM69" s="14">
        <v>63643.99</v>
      </c>
      <c r="GN69" s="14">
        <v>52005.98</v>
      </c>
      <c r="GO69" s="14">
        <v>41619.67</v>
      </c>
      <c r="GP69" s="14">
        <v>32137.35</v>
      </c>
      <c r="GQ69" s="14">
        <v>23603.19</v>
      </c>
      <c r="GR69" s="14">
        <v>16505.16</v>
      </c>
      <c r="GS69" s="14">
        <v>11220.56</v>
      </c>
      <c r="GT69" s="14">
        <v>6915.53</v>
      </c>
      <c r="GU69" s="14">
        <v>3425.82</v>
      </c>
      <c r="GV69" s="14">
        <v>958.13</v>
      </c>
      <c r="GW69" s="11"/>
      <c r="GX69" s="11"/>
      <c r="GY69" s="11"/>
      <c r="GZ69" s="11"/>
      <c r="HA69" s="11"/>
      <c r="HB69" s="11"/>
      <c r="HC69" s="11"/>
      <c r="HD69" s="11"/>
      <c r="HE69" s="14">
        <v>0</v>
      </c>
      <c r="HF69" s="14">
        <v>0</v>
      </c>
      <c r="HG69" s="14">
        <v>0</v>
      </c>
      <c r="HH69" s="14">
        <v>0</v>
      </c>
      <c r="HI69" s="14">
        <v>0</v>
      </c>
      <c r="HJ69" s="11"/>
      <c r="HK69" s="14">
        <v>15.80938836</v>
      </c>
      <c r="HL69" s="14">
        <v>249.93740410000001</v>
      </c>
      <c r="HM69" s="11"/>
      <c r="HN69" s="17">
        <v>1.8518518518518518E-5</v>
      </c>
      <c r="HO69" s="17">
        <v>1.8518518518518518E-5</v>
      </c>
      <c r="HP69" s="17">
        <v>1.8518518518518518E-5</v>
      </c>
      <c r="HQ69" s="17">
        <v>1.8518518518518518E-5</v>
      </c>
      <c r="HR69" s="17">
        <v>1.8518518518518518E-5</v>
      </c>
      <c r="HS69" s="17">
        <v>1.8518518518518518E-5</v>
      </c>
      <c r="HT69" s="17">
        <v>1.8518518518518518E-5</v>
      </c>
      <c r="HU69" s="17">
        <v>1.8518518518518518E-5</v>
      </c>
      <c r="HV69" s="17">
        <v>1.8518518518518518E-5</v>
      </c>
      <c r="HW69" s="11"/>
    </row>
    <row r="70" spans="1:231" ht="15.75" thickBot="1">
      <c r="A70" s="14">
        <v>0.6</v>
      </c>
      <c r="B70" s="14">
        <v>124658.54</v>
      </c>
      <c r="C70" s="14">
        <v>15540090583</v>
      </c>
      <c r="D70" s="2">
        <f t="shared" si="44"/>
        <v>338988.06840133667</v>
      </c>
      <c r="E70" s="2">
        <f t="shared" si="45"/>
        <v>0.62329269999999992</v>
      </c>
      <c r="F70" s="2">
        <f t="shared" si="46"/>
        <v>124502.5032125912</v>
      </c>
      <c r="G70" s="2">
        <f t="shared" si="47"/>
        <v>124814.57678740879</v>
      </c>
      <c r="H70" s="2">
        <f t="shared" si="48"/>
        <v>0.62251251606295599</v>
      </c>
      <c r="I70" s="2">
        <f t="shared" si="49"/>
        <v>0.62407288393704397</v>
      </c>
      <c r="J70" s="11"/>
      <c r="K70" s="14">
        <v>10000</v>
      </c>
      <c r="L70" s="14">
        <v>100000000</v>
      </c>
      <c r="M70" s="11"/>
      <c r="N70" s="14">
        <v>0</v>
      </c>
      <c r="O70" s="14">
        <v>0</v>
      </c>
      <c r="P70" s="14">
        <v>104.88</v>
      </c>
      <c r="Q70" s="14">
        <v>11154.22</v>
      </c>
      <c r="R70" s="2">
        <f t="shared" si="50"/>
        <v>154.40560000000005</v>
      </c>
      <c r="S70" s="2">
        <f t="shared" si="51"/>
        <v>1.0487999999999999E-2</v>
      </c>
      <c r="T70" s="2">
        <f t="shared" si="52"/>
        <v>101.54983066280406</v>
      </c>
      <c r="U70" s="2">
        <f t="shared" si="53"/>
        <v>108.21016933719594</v>
      </c>
      <c r="V70" s="2">
        <f t="shared" si="54"/>
        <v>9.8750000000000001E-3</v>
      </c>
      <c r="W70" s="2">
        <f t="shared" si="55"/>
        <v>0.62339269999999991</v>
      </c>
      <c r="X70" s="10">
        <v>98.75</v>
      </c>
      <c r="Y70" s="10">
        <v>75321.460000000006</v>
      </c>
      <c r="Z70" s="10">
        <v>1358.39</v>
      </c>
      <c r="AA70" s="10">
        <v>1870508.77</v>
      </c>
      <c r="AB70" s="11"/>
      <c r="AC70" s="11"/>
      <c r="AD70" s="11"/>
      <c r="AE70" s="11"/>
      <c r="AF70" s="10">
        <v>19.020609050000001</v>
      </c>
      <c r="AG70" s="16">
        <v>1.8287037037037038E-4</v>
      </c>
      <c r="AH70" s="10">
        <v>1</v>
      </c>
      <c r="AI70" s="10">
        <v>1</v>
      </c>
      <c r="AJ70" s="10">
        <v>1.25</v>
      </c>
      <c r="AK70" s="10">
        <v>1.85</v>
      </c>
      <c r="AL70" s="10">
        <v>1.77</v>
      </c>
      <c r="AM70" s="10">
        <v>4.37</v>
      </c>
      <c r="AN70" s="10">
        <v>2.0699999999999998</v>
      </c>
      <c r="AO70" s="10">
        <v>7.21</v>
      </c>
      <c r="AP70" s="10">
        <v>2.2400000000000002</v>
      </c>
      <c r="AQ70" s="10">
        <v>8.3000000000000007</v>
      </c>
      <c r="AR70" s="10">
        <v>2.73</v>
      </c>
      <c r="AS70" s="10">
        <v>15.09</v>
      </c>
      <c r="AT70" s="10">
        <v>4.4000000000000004</v>
      </c>
      <c r="AU70" s="10">
        <v>155.94</v>
      </c>
      <c r="AV70" s="10">
        <v>5.92</v>
      </c>
      <c r="AW70" s="10">
        <v>238.46</v>
      </c>
      <c r="AX70" s="10">
        <v>8.27</v>
      </c>
      <c r="AY70" s="10">
        <v>355.75</v>
      </c>
      <c r="AZ70" s="10">
        <v>9.19</v>
      </c>
      <c r="BA70" s="10">
        <v>377.05</v>
      </c>
      <c r="BB70" s="10">
        <v>17.54</v>
      </c>
      <c r="BC70" s="10">
        <v>1649.18</v>
      </c>
      <c r="BD70" s="10">
        <v>25.14</v>
      </c>
      <c r="BE70" s="10">
        <v>3370.56</v>
      </c>
      <c r="BF70" s="10">
        <v>38.869999999999997</v>
      </c>
      <c r="BG70" s="10">
        <v>5022.6499999999996</v>
      </c>
      <c r="BH70" s="10">
        <v>50.49</v>
      </c>
      <c r="BI70" s="10">
        <v>7331.07</v>
      </c>
      <c r="BJ70" s="10">
        <v>74.98</v>
      </c>
      <c r="BK70" s="10">
        <v>17144.82</v>
      </c>
      <c r="BL70" s="10">
        <v>117.91</v>
      </c>
      <c r="BM70" s="14">
        <v>34679.49</v>
      </c>
      <c r="BN70" s="14">
        <v>248.44</v>
      </c>
      <c r="BO70" s="14">
        <v>131329.51999999999</v>
      </c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4">
        <v>3.13</v>
      </c>
      <c r="CI70" s="14">
        <v>15.07</v>
      </c>
      <c r="CJ70" s="14">
        <v>13.05</v>
      </c>
      <c r="CK70" s="14">
        <v>310.27</v>
      </c>
      <c r="CL70" s="14">
        <v>25.08</v>
      </c>
      <c r="CM70" s="14">
        <v>1171.58</v>
      </c>
      <c r="CN70" s="14">
        <v>31.21</v>
      </c>
      <c r="CO70" s="14">
        <v>2195.5100000000002</v>
      </c>
      <c r="CP70" s="14">
        <v>34.549999999999997</v>
      </c>
      <c r="CQ70" s="14">
        <v>2540.69</v>
      </c>
      <c r="CR70" s="14">
        <v>45.24</v>
      </c>
      <c r="CS70" s="14">
        <v>5211.9399999999996</v>
      </c>
      <c r="CT70" s="14">
        <v>70.69</v>
      </c>
      <c r="CU70" s="14">
        <v>30678.85</v>
      </c>
      <c r="CV70" s="14">
        <v>95.28</v>
      </c>
      <c r="CW70" s="14">
        <v>46695.06</v>
      </c>
      <c r="CX70" s="14">
        <v>136.27000000000001</v>
      </c>
      <c r="CY70" s="14">
        <v>73839.009999999995</v>
      </c>
      <c r="CZ70" s="14">
        <v>153.83000000000001</v>
      </c>
      <c r="DA70" s="14">
        <v>81556.77</v>
      </c>
      <c r="DB70" s="14">
        <v>269.70999999999998</v>
      </c>
      <c r="DC70" s="14">
        <v>313254.34999999998</v>
      </c>
      <c r="DD70" s="14">
        <v>376.92</v>
      </c>
      <c r="DE70" s="14">
        <v>627427.64</v>
      </c>
      <c r="DF70" s="14">
        <v>554.86</v>
      </c>
      <c r="DG70" s="14">
        <v>922869</v>
      </c>
      <c r="DH70" s="14">
        <v>714.86</v>
      </c>
      <c r="DI70" s="14">
        <v>1363758.92</v>
      </c>
      <c r="DJ70" s="14">
        <v>1046.51</v>
      </c>
      <c r="DK70" s="14">
        <v>3090749.83</v>
      </c>
      <c r="DL70" s="14">
        <v>1631.08</v>
      </c>
      <c r="DM70" s="14">
        <v>6208915.4000000004</v>
      </c>
      <c r="DN70" s="14">
        <v>3325.26</v>
      </c>
      <c r="DO70" s="14">
        <v>22686438.559999999</v>
      </c>
      <c r="DP70" s="2">
        <f t="shared" si="56"/>
        <v>11629084.492399998</v>
      </c>
      <c r="DQ70" s="5">
        <f t="shared" si="57"/>
        <v>2411.3413140206962</v>
      </c>
      <c r="DR70" s="5">
        <f t="shared" si="58"/>
        <v>4239.1786859793037</v>
      </c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4">
        <v>0.83369744999999995</v>
      </c>
      <c r="EI70" s="14">
        <v>0.90622000000000003</v>
      </c>
      <c r="EJ70" s="14">
        <v>0.92492408000000004</v>
      </c>
      <c r="EK70" s="14">
        <v>0.92756749000000005</v>
      </c>
      <c r="EL70" s="14">
        <v>0.92951925999999996</v>
      </c>
      <c r="EM70" s="14">
        <v>0.93187743000000001</v>
      </c>
      <c r="EN70" s="14">
        <v>0.93545655999999999</v>
      </c>
      <c r="EO70" s="14">
        <v>0.93995306000000001</v>
      </c>
      <c r="EP70" s="14">
        <v>0.94557774000000006</v>
      </c>
      <c r="EQ70" s="14">
        <v>0.94760816000000003</v>
      </c>
      <c r="ER70" s="14">
        <v>0.95207724000000005</v>
      </c>
      <c r="ES70" s="14">
        <v>0.95446072999999998</v>
      </c>
      <c r="ET70" s="14">
        <v>0.95839978000000003</v>
      </c>
      <c r="EU70" s="14">
        <v>0.96163153000000001</v>
      </c>
      <c r="EV70" s="14">
        <v>0.96439779000000003</v>
      </c>
      <c r="EW70" s="14">
        <v>0.96835221999999999</v>
      </c>
      <c r="EX70" s="14">
        <v>0.97187330000000005</v>
      </c>
      <c r="EY70" s="11"/>
      <c r="EZ70" s="11"/>
      <c r="FA70" s="11"/>
      <c r="FB70" s="11"/>
      <c r="FC70" s="11"/>
      <c r="FD70" s="11"/>
      <c r="FE70" s="11"/>
      <c r="FF70" s="11"/>
      <c r="FG70" s="14">
        <v>100</v>
      </c>
      <c r="FH70" s="14">
        <v>100</v>
      </c>
      <c r="FI70" s="14">
        <v>100</v>
      </c>
      <c r="FJ70" s="14">
        <v>100</v>
      </c>
      <c r="FK70" s="14">
        <v>100</v>
      </c>
      <c r="FL70" s="14">
        <v>100</v>
      </c>
      <c r="FM70" s="14">
        <v>100</v>
      </c>
      <c r="FN70" s="14">
        <v>100</v>
      </c>
      <c r="FO70" s="14">
        <v>100</v>
      </c>
      <c r="FP70" s="14">
        <v>100</v>
      </c>
      <c r="FQ70" s="14">
        <v>100</v>
      </c>
      <c r="FR70" s="14">
        <v>100</v>
      </c>
      <c r="FS70" s="14">
        <v>100</v>
      </c>
      <c r="FT70" s="14">
        <v>100</v>
      </c>
      <c r="FU70" s="14">
        <v>100</v>
      </c>
      <c r="FV70" s="14">
        <v>100</v>
      </c>
      <c r="FW70" s="14">
        <v>100</v>
      </c>
      <c r="FX70" s="11"/>
      <c r="FY70" s="11"/>
      <c r="FZ70" s="11"/>
      <c r="GA70" s="11"/>
      <c r="GB70" s="11"/>
      <c r="GC70" s="11"/>
      <c r="GD70" s="11"/>
      <c r="GE70" s="11"/>
      <c r="GF70" s="14">
        <v>940112.84</v>
      </c>
      <c r="GG70" s="14">
        <v>280741.84999999998</v>
      </c>
      <c r="GH70" s="14">
        <v>159747.57</v>
      </c>
      <c r="GI70" s="14">
        <v>139232.4</v>
      </c>
      <c r="GJ70" s="14">
        <v>120621.71</v>
      </c>
      <c r="GK70" s="14">
        <v>102755.89</v>
      </c>
      <c r="GL70" s="14">
        <v>86111.79</v>
      </c>
      <c r="GM70" s="14">
        <v>70943.86</v>
      </c>
      <c r="GN70" s="14">
        <v>57994.34</v>
      </c>
      <c r="GO70" s="14">
        <v>46428.29</v>
      </c>
      <c r="GP70" s="14">
        <v>35858.699999999997</v>
      </c>
      <c r="GQ70" s="14">
        <v>26345.75</v>
      </c>
      <c r="GR70" s="14">
        <v>18426.990000000002</v>
      </c>
      <c r="GS70" s="14">
        <v>12534.42</v>
      </c>
      <c r="GT70" s="14">
        <v>7727.17</v>
      </c>
      <c r="GU70" s="14">
        <v>3831.21</v>
      </c>
      <c r="GV70" s="14">
        <v>1070.54</v>
      </c>
      <c r="GW70" s="11"/>
      <c r="GX70" s="11"/>
      <c r="GY70" s="11"/>
      <c r="GZ70" s="11"/>
      <c r="HA70" s="11"/>
      <c r="HB70" s="11"/>
      <c r="HC70" s="11"/>
      <c r="HD70" s="11"/>
      <c r="HE70" s="14">
        <v>0</v>
      </c>
      <c r="HF70" s="14">
        <v>0</v>
      </c>
      <c r="HG70" s="14">
        <v>0</v>
      </c>
      <c r="HH70" s="14">
        <v>0</v>
      </c>
      <c r="HI70" s="14">
        <v>0</v>
      </c>
      <c r="HJ70" s="11"/>
      <c r="HK70" s="14">
        <v>15.83313248</v>
      </c>
      <c r="HL70" s="14">
        <v>250.6885786</v>
      </c>
      <c r="HM70" s="11"/>
      <c r="HN70" s="17">
        <v>1.8518518518518518E-5</v>
      </c>
      <c r="HO70" s="17">
        <v>1.8518518518518518E-5</v>
      </c>
      <c r="HP70" s="17">
        <v>1.8518518518518518E-5</v>
      </c>
      <c r="HQ70" s="17">
        <v>1.8518518518518518E-5</v>
      </c>
      <c r="HR70" s="17">
        <v>1.8518518518518518E-5</v>
      </c>
      <c r="HS70" s="17">
        <v>1.8518518518518518E-5</v>
      </c>
      <c r="HT70" s="17">
        <v>1.8518518518518518E-5</v>
      </c>
      <c r="HU70" s="17">
        <v>1.8518518518518518E-5</v>
      </c>
      <c r="HV70" s="17">
        <v>1.8518518518518518E-5</v>
      </c>
      <c r="HW70" s="11"/>
    </row>
    <row r="71" spans="1:231" ht="15.75" thickBot="1">
      <c r="A71" s="14">
        <v>0.65</v>
      </c>
      <c r="B71" s="14">
        <v>125625.61</v>
      </c>
      <c r="C71" s="14">
        <v>15782154845</v>
      </c>
      <c r="D71" s="2">
        <f t="shared" si="44"/>
        <v>360957.12789916992</v>
      </c>
      <c r="E71" s="2">
        <f t="shared" si="45"/>
        <v>0.62812805000000005</v>
      </c>
      <c r="F71" s="2">
        <f t="shared" si="46"/>
        <v>125464.59638332666</v>
      </c>
      <c r="G71" s="2">
        <f t="shared" si="47"/>
        <v>125786.62361667334</v>
      </c>
      <c r="H71" s="2">
        <f t="shared" si="48"/>
        <v>0.62732298191663327</v>
      </c>
      <c r="I71" s="2">
        <f t="shared" si="49"/>
        <v>0.62893311808336672</v>
      </c>
      <c r="J71" s="11"/>
      <c r="K71" s="14">
        <v>10000</v>
      </c>
      <c r="L71" s="14">
        <v>100000000</v>
      </c>
      <c r="M71" s="11"/>
      <c r="N71" s="14">
        <v>0</v>
      </c>
      <c r="O71" s="14">
        <v>0</v>
      </c>
      <c r="P71" s="14">
        <v>132.56</v>
      </c>
      <c r="Q71" s="14">
        <v>17824.3</v>
      </c>
      <c r="R71" s="2">
        <f t="shared" si="50"/>
        <v>252.14639999999781</v>
      </c>
      <c r="S71" s="2">
        <f t="shared" si="51"/>
        <v>1.3256E-2</v>
      </c>
      <c r="T71" s="2">
        <f t="shared" si="52"/>
        <v>128.30439627859926</v>
      </c>
      <c r="U71" s="2">
        <f t="shared" si="53"/>
        <v>136.81560372140075</v>
      </c>
      <c r="V71" s="2">
        <f t="shared" si="54"/>
        <v>7.8139999999999998E-3</v>
      </c>
      <c r="W71" s="2">
        <f t="shared" si="55"/>
        <v>0.62822804999999993</v>
      </c>
      <c r="X71" s="10">
        <v>78.14</v>
      </c>
      <c r="Y71" s="10">
        <v>74354.39</v>
      </c>
      <c r="Z71" s="10">
        <v>1732.9</v>
      </c>
      <c r="AA71" s="10">
        <v>3048587.54</v>
      </c>
      <c r="AB71" s="11"/>
      <c r="AC71" s="11"/>
      <c r="AD71" s="11"/>
      <c r="AE71" s="11"/>
      <c r="AF71" s="10">
        <v>18.7734816</v>
      </c>
      <c r="AG71" s="16">
        <v>1.8402777777777778E-4</v>
      </c>
      <c r="AH71" s="10">
        <v>1</v>
      </c>
      <c r="AI71" s="10">
        <v>1</v>
      </c>
      <c r="AJ71" s="10">
        <v>1.28</v>
      </c>
      <c r="AK71" s="10">
        <v>2.06</v>
      </c>
      <c r="AL71" s="10">
        <v>2.02</v>
      </c>
      <c r="AM71" s="10">
        <v>8.5</v>
      </c>
      <c r="AN71" s="10">
        <v>2.2400000000000002</v>
      </c>
      <c r="AO71" s="10">
        <v>9.52</v>
      </c>
      <c r="AP71" s="10">
        <v>2.82</v>
      </c>
      <c r="AQ71" s="10">
        <v>21.38</v>
      </c>
      <c r="AR71" s="10">
        <v>4.3600000000000003</v>
      </c>
      <c r="AS71" s="10">
        <v>218.6</v>
      </c>
      <c r="AT71" s="10">
        <v>5.0599999999999996</v>
      </c>
      <c r="AU71" s="10">
        <v>228.36</v>
      </c>
      <c r="AV71" s="10">
        <v>5.65</v>
      </c>
      <c r="AW71" s="10">
        <v>237.13</v>
      </c>
      <c r="AX71" s="10">
        <v>6.27</v>
      </c>
      <c r="AY71" s="10">
        <v>247.39</v>
      </c>
      <c r="AZ71" s="10">
        <v>6.89</v>
      </c>
      <c r="BA71" s="10">
        <v>257.14999999999998</v>
      </c>
      <c r="BB71" s="10">
        <v>8.66</v>
      </c>
      <c r="BC71" s="10">
        <v>315.98</v>
      </c>
      <c r="BD71" s="10">
        <v>22.06</v>
      </c>
      <c r="BE71" s="10">
        <v>2636.6</v>
      </c>
      <c r="BF71" s="10">
        <v>36.270000000000003</v>
      </c>
      <c r="BG71" s="10">
        <v>5572.49</v>
      </c>
      <c r="BH71" s="10">
        <v>49.54</v>
      </c>
      <c r="BI71" s="10">
        <v>10399.200000000001</v>
      </c>
      <c r="BJ71" s="10">
        <v>64.3</v>
      </c>
      <c r="BK71" s="10">
        <v>14248.04</v>
      </c>
      <c r="BL71" s="10">
        <v>105.99</v>
      </c>
      <c r="BM71" s="14">
        <v>32776.17</v>
      </c>
      <c r="BN71" s="14">
        <v>262.93</v>
      </c>
      <c r="BO71" s="14">
        <v>144128.07</v>
      </c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4">
        <v>3.33</v>
      </c>
      <c r="CI71" s="14">
        <v>17.989999999999998</v>
      </c>
      <c r="CJ71" s="14">
        <v>13.59</v>
      </c>
      <c r="CK71" s="14">
        <v>375.71</v>
      </c>
      <c r="CL71" s="14">
        <v>29.4</v>
      </c>
      <c r="CM71" s="14">
        <v>2652.62</v>
      </c>
      <c r="CN71" s="14">
        <v>34.01</v>
      </c>
      <c r="CO71" s="14">
        <v>2988.47</v>
      </c>
      <c r="CP71" s="14">
        <v>45.35</v>
      </c>
      <c r="CQ71" s="14">
        <v>7304.31</v>
      </c>
      <c r="CR71" s="14">
        <v>66.98</v>
      </c>
      <c r="CS71" s="14">
        <v>41954.78</v>
      </c>
      <c r="CT71" s="14">
        <v>81.2</v>
      </c>
      <c r="CU71" s="14">
        <v>45537.56</v>
      </c>
      <c r="CV71" s="14">
        <v>93</v>
      </c>
      <c r="CW71" s="14">
        <v>48687.76</v>
      </c>
      <c r="CX71" s="14">
        <v>105.62</v>
      </c>
      <c r="CY71" s="14">
        <v>52648.7</v>
      </c>
      <c r="CZ71" s="14">
        <v>118.32</v>
      </c>
      <c r="DA71" s="14">
        <v>56365.78</v>
      </c>
      <c r="DB71" s="14">
        <v>152.91999999999999</v>
      </c>
      <c r="DC71" s="14">
        <v>77682.28</v>
      </c>
      <c r="DD71" s="14">
        <v>338.17</v>
      </c>
      <c r="DE71" s="14">
        <v>502969.51</v>
      </c>
      <c r="DF71" s="14">
        <v>528.20000000000005</v>
      </c>
      <c r="DG71" s="14">
        <v>1021686.56</v>
      </c>
      <c r="DH71" s="14">
        <v>706.72</v>
      </c>
      <c r="DI71" s="14">
        <v>1851643.74</v>
      </c>
      <c r="DJ71" s="14">
        <v>922.03</v>
      </c>
      <c r="DK71" s="14">
        <v>2590003.15</v>
      </c>
      <c r="DL71" s="14">
        <v>1497.93</v>
      </c>
      <c r="DM71" s="14">
        <v>5966074.3300000001</v>
      </c>
      <c r="DN71" s="14">
        <v>3545.26</v>
      </c>
      <c r="DO71" s="14">
        <v>25222788.600000001</v>
      </c>
      <c r="DP71" s="2">
        <f t="shared" si="56"/>
        <v>12653920.1324</v>
      </c>
      <c r="DQ71" s="5">
        <f t="shared" si="57"/>
        <v>2591.9210468519095</v>
      </c>
      <c r="DR71" s="5">
        <f t="shared" si="58"/>
        <v>4498.5989531480909</v>
      </c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4">
        <v>0.82639755000000004</v>
      </c>
      <c r="EI71" s="14">
        <v>0.90416695999999996</v>
      </c>
      <c r="EJ71" s="14">
        <v>0.92292313000000004</v>
      </c>
      <c r="EK71" s="14">
        <v>0.92718597999999997</v>
      </c>
      <c r="EL71" s="14">
        <v>0.92981122000000005</v>
      </c>
      <c r="EM71" s="14">
        <v>0.93243827999999995</v>
      </c>
      <c r="EN71" s="14">
        <v>0.93625526999999997</v>
      </c>
      <c r="EO71" s="14">
        <v>0.94120314000000005</v>
      </c>
      <c r="EP71" s="14">
        <v>0.94417691999999998</v>
      </c>
      <c r="EQ71" s="14">
        <v>0.94606933999999998</v>
      </c>
      <c r="ER71" s="14">
        <v>0.95070900999999997</v>
      </c>
      <c r="ES71" s="14">
        <v>0.95434764000000005</v>
      </c>
      <c r="ET71" s="14">
        <v>0.95865343000000003</v>
      </c>
      <c r="EU71" s="14">
        <v>0.96238285000000001</v>
      </c>
      <c r="EV71" s="14">
        <v>0.96490429</v>
      </c>
      <c r="EW71" s="14">
        <v>0.9685203</v>
      </c>
      <c r="EX71" s="14">
        <v>0.97191682000000001</v>
      </c>
      <c r="EY71" s="11"/>
      <c r="EZ71" s="11"/>
      <c r="FA71" s="11"/>
      <c r="FB71" s="11"/>
      <c r="FC71" s="11"/>
      <c r="FD71" s="11"/>
      <c r="FE71" s="11"/>
      <c r="FF71" s="11"/>
      <c r="FG71" s="14">
        <v>100</v>
      </c>
      <c r="FH71" s="14">
        <v>100</v>
      </c>
      <c r="FI71" s="14">
        <v>100</v>
      </c>
      <c r="FJ71" s="14">
        <v>100</v>
      </c>
      <c r="FK71" s="14">
        <v>100</v>
      </c>
      <c r="FL71" s="14">
        <v>100</v>
      </c>
      <c r="FM71" s="14">
        <v>100</v>
      </c>
      <c r="FN71" s="14">
        <v>100</v>
      </c>
      <c r="FO71" s="14">
        <v>100</v>
      </c>
      <c r="FP71" s="14">
        <v>100</v>
      </c>
      <c r="FQ71" s="14">
        <v>100</v>
      </c>
      <c r="FR71" s="14">
        <v>100</v>
      </c>
      <c r="FS71" s="14">
        <v>100</v>
      </c>
      <c r="FT71" s="14">
        <v>100</v>
      </c>
      <c r="FU71" s="14">
        <v>100</v>
      </c>
      <c r="FV71" s="14">
        <v>100</v>
      </c>
      <c r="FW71" s="14">
        <v>100</v>
      </c>
      <c r="FX71" s="11"/>
      <c r="FY71" s="11"/>
      <c r="FZ71" s="11"/>
      <c r="GA71" s="11"/>
      <c r="GB71" s="11"/>
      <c r="GC71" s="11"/>
      <c r="GD71" s="11"/>
      <c r="GE71" s="11"/>
      <c r="GF71" s="14">
        <v>1031261.05</v>
      </c>
      <c r="GG71" s="14">
        <v>310060.01</v>
      </c>
      <c r="GH71" s="14">
        <v>176714.28</v>
      </c>
      <c r="GI71" s="14">
        <v>154075.51999999999</v>
      </c>
      <c r="GJ71" s="14">
        <v>133531.96</v>
      </c>
      <c r="GK71" s="14">
        <v>113799.8</v>
      </c>
      <c r="GL71" s="14">
        <v>95398.39</v>
      </c>
      <c r="GM71" s="14">
        <v>78620.259999999995</v>
      </c>
      <c r="GN71" s="14">
        <v>64288.65</v>
      </c>
      <c r="GO71" s="14">
        <v>51476.75</v>
      </c>
      <c r="GP71" s="14">
        <v>39766.639999999999</v>
      </c>
      <c r="GQ71" s="14">
        <v>29225.84</v>
      </c>
      <c r="GR71" s="14">
        <v>20445.490000000002</v>
      </c>
      <c r="GS71" s="14">
        <v>13911</v>
      </c>
      <c r="GT71" s="14">
        <v>8582.2900000000009</v>
      </c>
      <c r="GU71" s="14">
        <v>4260.4399999999996</v>
      </c>
      <c r="GV71" s="14">
        <v>1190.3</v>
      </c>
      <c r="GW71" s="11"/>
      <c r="GX71" s="11"/>
      <c r="GY71" s="11"/>
      <c r="GZ71" s="11"/>
      <c r="HA71" s="11"/>
      <c r="HB71" s="11"/>
      <c r="HC71" s="11"/>
      <c r="HD71" s="11"/>
      <c r="HE71" s="14">
        <v>0</v>
      </c>
      <c r="HF71" s="14">
        <v>0</v>
      </c>
      <c r="HG71" s="14">
        <v>0</v>
      </c>
      <c r="HH71" s="14">
        <v>0</v>
      </c>
      <c r="HI71" s="14">
        <v>0</v>
      </c>
      <c r="HJ71" s="11"/>
      <c r="HK71" s="14">
        <v>15.86265597</v>
      </c>
      <c r="HL71" s="14">
        <v>251.6245835</v>
      </c>
      <c r="HM71" s="11"/>
      <c r="HN71" s="17">
        <v>1.8518518518518518E-5</v>
      </c>
      <c r="HO71" s="17">
        <v>1.8518518518518518E-5</v>
      </c>
      <c r="HP71" s="17">
        <v>1.8518518518518518E-5</v>
      </c>
      <c r="HQ71" s="17">
        <v>1.8518518518518518E-5</v>
      </c>
      <c r="HR71" s="17">
        <v>1.8518518518518518E-5</v>
      </c>
      <c r="HS71" s="17">
        <v>1.8518518518518518E-5</v>
      </c>
      <c r="HT71" s="17">
        <v>1.8518518518518518E-5</v>
      </c>
      <c r="HU71" s="17">
        <v>1.8518518518518518E-5</v>
      </c>
      <c r="HV71" s="17">
        <v>1.8518518518518518E-5</v>
      </c>
      <c r="HW71" s="11"/>
    </row>
    <row r="72" spans="1:231" ht="15.75" thickBot="1">
      <c r="A72" s="14">
        <v>0.7</v>
      </c>
      <c r="B72" s="14">
        <v>126805.94</v>
      </c>
      <c r="C72" s="14">
        <v>16080175562</v>
      </c>
      <c r="D72" s="2">
        <f t="shared" si="44"/>
        <v>429142.71640014648</v>
      </c>
      <c r="E72" s="2">
        <f t="shared" si="45"/>
        <v>0.63402970000000003</v>
      </c>
      <c r="F72" s="2">
        <f t="shared" si="46"/>
        <v>126630.3759192126</v>
      </c>
      <c r="G72" s="2">
        <f t="shared" si="47"/>
        <v>126981.5040807874</v>
      </c>
      <c r="H72" s="2">
        <f t="shared" si="48"/>
        <v>0.63315187959606301</v>
      </c>
      <c r="I72" s="2">
        <f t="shared" si="49"/>
        <v>0.63490752040393705</v>
      </c>
      <c r="J72" s="11"/>
      <c r="K72" s="14">
        <v>10000</v>
      </c>
      <c r="L72" s="14">
        <v>100000000</v>
      </c>
      <c r="M72" s="11"/>
      <c r="N72" s="14">
        <v>0</v>
      </c>
      <c r="O72" s="14">
        <v>0</v>
      </c>
      <c r="P72" s="14">
        <v>174.86</v>
      </c>
      <c r="Q72" s="14">
        <v>30930.880000000001</v>
      </c>
      <c r="R72" s="2">
        <f t="shared" si="50"/>
        <v>354.86039999999775</v>
      </c>
      <c r="S72" s="2">
        <f t="shared" si="51"/>
        <v>1.7486000000000002E-2</v>
      </c>
      <c r="T72" s="2">
        <f t="shared" si="52"/>
        <v>169.81148602363035</v>
      </c>
      <c r="U72" s="2">
        <f t="shared" si="53"/>
        <v>179.90851397636968</v>
      </c>
      <c r="V72" s="2">
        <f t="shared" si="54"/>
        <v>5.9700000000000005E-3</v>
      </c>
      <c r="W72" s="2">
        <f t="shared" si="55"/>
        <v>0.63412970000000002</v>
      </c>
      <c r="X72" s="10">
        <v>59.7</v>
      </c>
      <c r="Y72" s="10">
        <v>73174.06</v>
      </c>
      <c r="Z72" s="10">
        <v>2296.9299999999998</v>
      </c>
      <c r="AA72" s="10">
        <v>5333930.2300000004</v>
      </c>
      <c r="AB72" s="11"/>
      <c r="AC72" s="11"/>
      <c r="AD72" s="11"/>
      <c r="AE72" s="11"/>
      <c r="AF72" s="10">
        <v>18.4856114</v>
      </c>
      <c r="AG72" s="16">
        <v>1.8402777777777778E-4</v>
      </c>
      <c r="AH72" s="10">
        <v>1</v>
      </c>
      <c r="AI72" s="10">
        <v>1</v>
      </c>
      <c r="AJ72" s="10">
        <v>1.29</v>
      </c>
      <c r="AK72" s="10">
        <v>2.0299999999999998</v>
      </c>
      <c r="AL72" s="10">
        <v>1.9</v>
      </c>
      <c r="AM72" s="10">
        <v>5.7</v>
      </c>
      <c r="AN72" s="10">
        <v>2.06</v>
      </c>
      <c r="AO72" s="10">
        <v>6.62</v>
      </c>
      <c r="AP72" s="10">
        <v>2.2799999999999998</v>
      </c>
      <c r="AQ72" s="10">
        <v>8.02</v>
      </c>
      <c r="AR72" s="10">
        <v>2.83</v>
      </c>
      <c r="AS72" s="10">
        <v>16.57</v>
      </c>
      <c r="AT72" s="10">
        <v>3.36</v>
      </c>
      <c r="AU72" s="10">
        <v>20.88</v>
      </c>
      <c r="AV72" s="10">
        <v>5.71</v>
      </c>
      <c r="AW72" s="10">
        <v>387.77</v>
      </c>
      <c r="AX72" s="10">
        <v>7.76</v>
      </c>
      <c r="AY72" s="10">
        <v>782.12</v>
      </c>
      <c r="AZ72" s="10">
        <v>8.91</v>
      </c>
      <c r="BA72" s="10">
        <v>796.21</v>
      </c>
      <c r="BB72" s="10">
        <v>9.75</v>
      </c>
      <c r="BC72" s="10">
        <v>810.91</v>
      </c>
      <c r="BD72" s="10">
        <v>12.71</v>
      </c>
      <c r="BE72" s="10">
        <v>1169.75</v>
      </c>
      <c r="BF72" s="10">
        <v>27.8</v>
      </c>
      <c r="BG72" s="10">
        <v>3729.18</v>
      </c>
      <c r="BH72" s="10">
        <v>35.96</v>
      </c>
      <c r="BI72" s="10">
        <v>7245.58</v>
      </c>
      <c r="BJ72" s="10">
        <v>43.26</v>
      </c>
      <c r="BK72" s="10">
        <v>8264.52</v>
      </c>
      <c r="BL72" s="10">
        <v>76.77</v>
      </c>
      <c r="BM72" s="14">
        <v>18220.95</v>
      </c>
      <c r="BN72" s="14">
        <v>251.45</v>
      </c>
      <c r="BO72" s="14">
        <v>209530.61</v>
      </c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4">
        <v>2.64</v>
      </c>
      <c r="CI72" s="14">
        <v>10.24</v>
      </c>
      <c r="CJ72" s="14">
        <v>13.57</v>
      </c>
      <c r="CK72" s="14">
        <v>363.99</v>
      </c>
      <c r="CL72" s="14">
        <v>26.86</v>
      </c>
      <c r="CM72" s="14">
        <v>1621.38</v>
      </c>
      <c r="CN72" s="14">
        <v>30.34</v>
      </c>
      <c r="CO72" s="14">
        <v>1909.72</v>
      </c>
      <c r="CP72" s="14">
        <v>35.090000000000003</v>
      </c>
      <c r="CQ72" s="14">
        <v>2393.33</v>
      </c>
      <c r="CR72" s="14">
        <v>46.18</v>
      </c>
      <c r="CS72" s="14">
        <v>5557.04</v>
      </c>
      <c r="CT72" s="14">
        <v>56.69</v>
      </c>
      <c r="CU72" s="14">
        <v>6992.97</v>
      </c>
      <c r="CV72" s="14">
        <v>90.55</v>
      </c>
      <c r="CW72" s="14">
        <v>72281.89</v>
      </c>
      <c r="CX72" s="14">
        <v>116.35</v>
      </c>
      <c r="CY72" s="14">
        <v>131112.75</v>
      </c>
      <c r="CZ72" s="14">
        <v>139.58000000000001</v>
      </c>
      <c r="DA72" s="14">
        <v>136298.68</v>
      </c>
      <c r="DB72" s="14">
        <v>156.80000000000001</v>
      </c>
      <c r="DC72" s="14">
        <v>141976.14000000001</v>
      </c>
      <c r="DD72" s="14">
        <v>204.75</v>
      </c>
      <c r="DE72" s="14">
        <v>214404.81</v>
      </c>
      <c r="DF72" s="14">
        <v>417.04</v>
      </c>
      <c r="DG72" s="14">
        <v>705484.2</v>
      </c>
      <c r="DH72" s="14">
        <v>533.41</v>
      </c>
      <c r="DI72" s="14">
        <v>1291907.19</v>
      </c>
      <c r="DJ72" s="14">
        <v>652.9</v>
      </c>
      <c r="DK72" s="14">
        <v>1509757.12</v>
      </c>
      <c r="DL72" s="14">
        <v>1129.53</v>
      </c>
      <c r="DM72" s="14">
        <v>3403275.51</v>
      </c>
      <c r="DN72" s="14">
        <v>3465.11</v>
      </c>
      <c r="DO72" s="14">
        <v>37178005.270000003</v>
      </c>
      <c r="DP72" s="2">
        <f t="shared" si="56"/>
        <v>25171017.957900003</v>
      </c>
      <c r="DQ72" s="5">
        <f t="shared" si="57"/>
        <v>2120.534530266817</v>
      </c>
      <c r="DR72" s="5">
        <f t="shared" si="58"/>
        <v>4809.6854697331837</v>
      </c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4">
        <v>0.83731935000000002</v>
      </c>
      <c r="EI72" s="14">
        <v>0.90326706000000001</v>
      </c>
      <c r="EJ72" s="14">
        <v>0.92104017000000005</v>
      </c>
      <c r="EK72" s="14">
        <v>0.92323202000000004</v>
      </c>
      <c r="EL72" s="14">
        <v>0.92747904999999997</v>
      </c>
      <c r="EM72" s="14">
        <v>0.93338893999999994</v>
      </c>
      <c r="EN72" s="14">
        <v>0.93800362999999998</v>
      </c>
      <c r="EO72" s="14">
        <v>0.94175748000000004</v>
      </c>
      <c r="EP72" s="14">
        <v>0.94409430999999999</v>
      </c>
      <c r="EQ72" s="14">
        <v>0.94904456000000004</v>
      </c>
      <c r="ER72" s="14">
        <v>0.95180293000000005</v>
      </c>
      <c r="ES72" s="14">
        <v>0.95434359000000002</v>
      </c>
      <c r="ET72" s="14">
        <v>0.95883954999999998</v>
      </c>
      <c r="EU72" s="14">
        <v>0.96180604000000003</v>
      </c>
      <c r="EV72" s="14">
        <v>0.96481779000000001</v>
      </c>
      <c r="EW72" s="14">
        <v>0.96813764999999996</v>
      </c>
      <c r="EX72" s="14">
        <v>0.97174758000000006</v>
      </c>
      <c r="EY72" s="11"/>
      <c r="EZ72" s="11"/>
      <c r="FA72" s="11"/>
      <c r="FB72" s="11"/>
      <c r="FC72" s="11"/>
      <c r="FD72" s="11"/>
      <c r="FE72" s="11"/>
      <c r="FF72" s="11"/>
      <c r="FG72" s="14">
        <v>100</v>
      </c>
      <c r="FH72" s="14">
        <v>100</v>
      </c>
      <c r="FI72" s="14">
        <v>100</v>
      </c>
      <c r="FJ72" s="14">
        <v>100</v>
      </c>
      <c r="FK72" s="14">
        <v>100</v>
      </c>
      <c r="FL72" s="14">
        <v>100</v>
      </c>
      <c r="FM72" s="14">
        <v>100</v>
      </c>
      <c r="FN72" s="14">
        <v>100</v>
      </c>
      <c r="FO72" s="14">
        <v>100</v>
      </c>
      <c r="FP72" s="14">
        <v>100</v>
      </c>
      <c r="FQ72" s="14">
        <v>100</v>
      </c>
      <c r="FR72" s="14">
        <v>100</v>
      </c>
      <c r="FS72" s="14">
        <v>100</v>
      </c>
      <c r="FT72" s="14">
        <v>100</v>
      </c>
      <c r="FU72" s="14">
        <v>100</v>
      </c>
      <c r="FV72" s="14">
        <v>100</v>
      </c>
      <c r="FW72" s="14">
        <v>100</v>
      </c>
      <c r="FX72" s="11"/>
      <c r="FY72" s="11"/>
      <c r="FZ72" s="11"/>
      <c r="GA72" s="11"/>
      <c r="GB72" s="11"/>
      <c r="GC72" s="11"/>
      <c r="GD72" s="11"/>
      <c r="GE72" s="11"/>
      <c r="GF72" s="14">
        <v>1125516.6100000001</v>
      </c>
      <c r="GG72" s="14">
        <v>340908.05</v>
      </c>
      <c r="GH72" s="14">
        <v>194569.23</v>
      </c>
      <c r="GI72" s="14">
        <v>169685.36</v>
      </c>
      <c r="GJ72" s="14">
        <v>147090.34</v>
      </c>
      <c r="GK72" s="14">
        <v>125379.76</v>
      </c>
      <c r="GL72" s="14">
        <v>105127.22</v>
      </c>
      <c r="GM72" s="14">
        <v>86656.86</v>
      </c>
      <c r="GN72" s="14">
        <v>70871.94</v>
      </c>
      <c r="GO72" s="14">
        <v>56758.11</v>
      </c>
      <c r="GP72" s="14">
        <v>43857.68</v>
      </c>
      <c r="GQ72" s="14">
        <v>32244.84</v>
      </c>
      <c r="GR72" s="14">
        <v>22560</v>
      </c>
      <c r="GS72" s="14">
        <v>15353.34</v>
      </c>
      <c r="GT72" s="14">
        <v>9472.82</v>
      </c>
      <c r="GU72" s="14">
        <v>4703.8</v>
      </c>
      <c r="GV72" s="14">
        <v>1315.45</v>
      </c>
      <c r="GW72" s="11"/>
      <c r="GX72" s="11"/>
      <c r="GY72" s="11"/>
      <c r="GZ72" s="11"/>
      <c r="HA72" s="11"/>
      <c r="HB72" s="11"/>
      <c r="HC72" s="11"/>
      <c r="HD72" s="11"/>
      <c r="HE72" s="14">
        <v>0</v>
      </c>
      <c r="HF72" s="14">
        <v>0</v>
      </c>
      <c r="HG72" s="14">
        <v>0</v>
      </c>
      <c r="HH72" s="14">
        <v>0</v>
      </c>
      <c r="HI72" s="14">
        <v>0</v>
      </c>
      <c r="HJ72" s="11"/>
      <c r="HK72" s="14">
        <v>15.88749445</v>
      </c>
      <c r="HL72" s="14">
        <v>252.41319189999999</v>
      </c>
      <c r="HM72" s="11"/>
      <c r="HN72" s="17">
        <v>1.8518518518518518E-5</v>
      </c>
      <c r="HO72" s="17">
        <v>1.8518518518518518E-5</v>
      </c>
      <c r="HP72" s="17">
        <v>1.8518518518518518E-5</v>
      </c>
      <c r="HQ72" s="17">
        <v>1.8518518518518518E-5</v>
      </c>
      <c r="HR72" s="17">
        <v>1.8518518518518518E-5</v>
      </c>
      <c r="HS72" s="17">
        <v>1.8518518518518518E-5</v>
      </c>
      <c r="HT72" s="17">
        <v>1.8518518518518518E-5</v>
      </c>
      <c r="HU72" s="17">
        <v>1.8518518518518518E-5</v>
      </c>
      <c r="HV72" s="17">
        <v>1.8518518518518518E-5</v>
      </c>
      <c r="HW72" s="11"/>
    </row>
    <row r="73" spans="1:231" ht="15.75" thickBot="1">
      <c r="A73" s="14">
        <v>0.75</v>
      </c>
      <c r="B73" s="14">
        <v>128167.96</v>
      </c>
      <c r="C73" s="14">
        <v>16427694455</v>
      </c>
      <c r="D73" s="2">
        <f t="shared" si="44"/>
        <v>668484.43839836121</v>
      </c>
      <c r="E73" s="2">
        <f t="shared" si="45"/>
        <v>0.64083980000000007</v>
      </c>
      <c r="F73" s="2">
        <f t="shared" si="46"/>
        <v>127948.84079430702</v>
      </c>
      <c r="G73" s="2">
        <f t="shared" si="47"/>
        <v>128387.07920569299</v>
      </c>
      <c r="H73" s="2">
        <f t="shared" si="48"/>
        <v>0.63974420397153509</v>
      </c>
      <c r="I73" s="2">
        <f t="shared" si="49"/>
        <v>0.64193539602846494</v>
      </c>
      <c r="J73" s="11"/>
      <c r="K73" s="14">
        <v>10000</v>
      </c>
      <c r="L73" s="14">
        <v>100000000</v>
      </c>
      <c r="M73" s="11"/>
      <c r="N73" s="14">
        <v>0</v>
      </c>
      <c r="O73" s="14">
        <v>0</v>
      </c>
      <c r="P73" s="14">
        <v>239.07</v>
      </c>
      <c r="Q73" s="14">
        <v>57726.01</v>
      </c>
      <c r="R73" s="2">
        <f t="shared" si="50"/>
        <v>571.545100000003</v>
      </c>
      <c r="S73" s="2">
        <f t="shared" si="51"/>
        <v>2.3906999999999998E-2</v>
      </c>
      <c r="T73" s="2">
        <f t="shared" si="52"/>
        <v>232.66292147212161</v>
      </c>
      <c r="U73" s="2">
        <f t="shared" si="53"/>
        <v>245.47707852787838</v>
      </c>
      <c r="V73" s="2">
        <f t="shared" si="54"/>
        <v>4.3449999999999999E-3</v>
      </c>
      <c r="W73" s="2">
        <f t="shared" si="55"/>
        <v>0.64093980000000006</v>
      </c>
      <c r="X73" s="10">
        <v>43.45</v>
      </c>
      <c r="Y73" s="10">
        <v>71812.039999999994</v>
      </c>
      <c r="Z73" s="10">
        <v>3188.05</v>
      </c>
      <c r="AA73" s="10">
        <v>10261514.710000001</v>
      </c>
      <c r="AB73" s="11"/>
      <c r="AC73" s="11"/>
      <c r="AD73" s="11"/>
      <c r="AE73" s="11"/>
      <c r="AF73" s="10">
        <v>18.144228349999999</v>
      </c>
      <c r="AG73" s="16">
        <v>1.8402777777777778E-4</v>
      </c>
      <c r="AH73" s="10">
        <v>1</v>
      </c>
      <c r="AI73" s="10">
        <v>1</v>
      </c>
      <c r="AJ73" s="10">
        <v>1.22</v>
      </c>
      <c r="AK73" s="10">
        <v>1.7</v>
      </c>
      <c r="AL73" s="10">
        <v>1.88</v>
      </c>
      <c r="AM73" s="10">
        <v>5.12</v>
      </c>
      <c r="AN73" s="10">
        <v>2.08</v>
      </c>
      <c r="AO73" s="10">
        <v>6.46</v>
      </c>
      <c r="AP73" s="10">
        <v>2.54</v>
      </c>
      <c r="AQ73" s="10">
        <v>13.06</v>
      </c>
      <c r="AR73" s="10">
        <v>2.95</v>
      </c>
      <c r="AS73" s="10">
        <v>17.73</v>
      </c>
      <c r="AT73" s="10">
        <v>3.63</v>
      </c>
      <c r="AU73" s="10">
        <v>43.01</v>
      </c>
      <c r="AV73" s="10">
        <v>4.3099999999999996</v>
      </c>
      <c r="AW73" s="10">
        <v>53.89</v>
      </c>
      <c r="AX73" s="10">
        <v>9.15</v>
      </c>
      <c r="AY73" s="10">
        <v>1240.77</v>
      </c>
      <c r="AZ73" s="10">
        <v>9.68</v>
      </c>
      <c r="BA73" s="10">
        <v>1268.3800000000001</v>
      </c>
      <c r="BB73" s="10">
        <v>11.04</v>
      </c>
      <c r="BC73" s="10">
        <v>1310.3</v>
      </c>
      <c r="BD73" s="10">
        <v>13.22</v>
      </c>
      <c r="BE73" s="10">
        <v>1401.84</v>
      </c>
      <c r="BF73" s="10">
        <v>32.32</v>
      </c>
      <c r="BG73" s="10">
        <v>6122.86</v>
      </c>
      <c r="BH73" s="10">
        <v>41.89</v>
      </c>
      <c r="BI73" s="10">
        <v>8469.59</v>
      </c>
      <c r="BJ73" s="10">
        <v>54.15</v>
      </c>
      <c r="BK73" s="10">
        <v>12072.39</v>
      </c>
      <c r="BL73" s="10">
        <v>76.66</v>
      </c>
      <c r="BM73" s="14">
        <v>19013.04</v>
      </c>
      <c r="BN73" s="14">
        <v>223.25</v>
      </c>
      <c r="BO73" s="14">
        <v>139178.43</v>
      </c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4">
        <v>2.83</v>
      </c>
      <c r="CI73" s="14">
        <v>11.43</v>
      </c>
      <c r="CJ73" s="14">
        <v>11.65</v>
      </c>
      <c r="CK73" s="14">
        <v>242.61</v>
      </c>
      <c r="CL73" s="14">
        <v>26.04</v>
      </c>
      <c r="CM73" s="14">
        <v>1354.56</v>
      </c>
      <c r="CN73" s="14">
        <v>30.33</v>
      </c>
      <c r="CO73" s="14">
        <v>1828.25</v>
      </c>
      <c r="CP73" s="14">
        <v>39.89</v>
      </c>
      <c r="CQ73" s="14">
        <v>4332.41</v>
      </c>
      <c r="CR73" s="14">
        <v>47.49</v>
      </c>
      <c r="CS73" s="14">
        <v>5881.97</v>
      </c>
      <c r="CT73" s="14">
        <v>60.68</v>
      </c>
      <c r="CU73" s="14">
        <v>15497.16</v>
      </c>
      <c r="CV73" s="14">
        <v>75</v>
      </c>
      <c r="CW73" s="14">
        <v>19667.16</v>
      </c>
      <c r="CX73" s="14">
        <v>140.80000000000001</v>
      </c>
      <c r="CY73" s="14">
        <v>231720.92</v>
      </c>
      <c r="CZ73" s="14">
        <v>151.43</v>
      </c>
      <c r="DA73" s="14">
        <v>240687.21</v>
      </c>
      <c r="DB73" s="14">
        <v>179.08</v>
      </c>
      <c r="DC73" s="14">
        <v>255661.42</v>
      </c>
      <c r="DD73" s="14">
        <v>221.18</v>
      </c>
      <c r="DE73" s="14">
        <v>286878.71999999997</v>
      </c>
      <c r="DF73" s="14">
        <v>478.93</v>
      </c>
      <c r="DG73" s="14">
        <v>1149793.3700000001</v>
      </c>
      <c r="DH73" s="14">
        <v>613.36</v>
      </c>
      <c r="DI73" s="14">
        <v>1559703.32</v>
      </c>
      <c r="DJ73" s="14">
        <v>809.54</v>
      </c>
      <c r="DK73" s="14">
        <v>2319625.46</v>
      </c>
      <c r="DL73" s="14">
        <v>1154.67</v>
      </c>
      <c r="DM73" s="14">
        <v>3772664.57</v>
      </c>
      <c r="DN73" s="14">
        <v>3145.55</v>
      </c>
      <c r="DO73" s="14">
        <v>25080105.190000001</v>
      </c>
      <c r="DP73" s="2">
        <f t="shared" si="56"/>
        <v>15185620.387500001</v>
      </c>
      <c r="DQ73" s="5">
        <f t="shared" si="57"/>
        <v>2101.18799441391</v>
      </c>
      <c r="DR73" s="5">
        <f t="shared" si="58"/>
        <v>4189.9120055860903</v>
      </c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4">
        <v>0.83597144999999995</v>
      </c>
      <c r="EI73" s="14">
        <v>0.90451568999999998</v>
      </c>
      <c r="EJ73" s="14">
        <v>0.92652190000000001</v>
      </c>
      <c r="EK73" s="14">
        <v>0.92911864</v>
      </c>
      <c r="EL73" s="14">
        <v>0.93277116999999998</v>
      </c>
      <c r="EM73" s="14">
        <v>0.93571879000000002</v>
      </c>
      <c r="EN73" s="14">
        <v>0.93792204999999995</v>
      </c>
      <c r="EO73" s="14">
        <v>0.94290496999999995</v>
      </c>
      <c r="EP73" s="14">
        <v>0.94592392999999997</v>
      </c>
      <c r="EQ73" s="14">
        <v>0.94843769</v>
      </c>
      <c r="ER73" s="14">
        <v>0.95145964999999999</v>
      </c>
      <c r="ES73" s="14">
        <v>0.95527576000000003</v>
      </c>
      <c r="ET73" s="14">
        <v>0.95944940999999995</v>
      </c>
      <c r="EU73" s="14">
        <v>0.96262544000000005</v>
      </c>
      <c r="EV73" s="14">
        <v>0.96555893000000004</v>
      </c>
      <c r="EW73" s="14">
        <v>0.96826535000000002</v>
      </c>
      <c r="EX73" s="14">
        <v>0.97190831</v>
      </c>
      <c r="EY73" s="11"/>
      <c r="EZ73" s="11"/>
      <c r="FA73" s="11"/>
      <c r="FB73" s="11"/>
      <c r="FC73" s="11"/>
      <c r="FD73" s="11"/>
      <c r="FE73" s="11"/>
      <c r="FF73" s="11"/>
      <c r="FG73" s="14">
        <v>100</v>
      </c>
      <c r="FH73" s="14">
        <v>100</v>
      </c>
      <c r="FI73" s="14">
        <v>100</v>
      </c>
      <c r="FJ73" s="14">
        <v>100</v>
      </c>
      <c r="FK73" s="14">
        <v>100</v>
      </c>
      <c r="FL73" s="14">
        <v>100</v>
      </c>
      <c r="FM73" s="14">
        <v>100</v>
      </c>
      <c r="FN73" s="14">
        <v>100</v>
      </c>
      <c r="FO73" s="14">
        <v>100</v>
      </c>
      <c r="FP73" s="14">
        <v>100</v>
      </c>
      <c r="FQ73" s="14">
        <v>100</v>
      </c>
      <c r="FR73" s="14">
        <v>100</v>
      </c>
      <c r="FS73" s="14">
        <v>100</v>
      </c>
      <c r="FT73" s="14">
        <v>100</v>
      </c>
      <c r="FU73" s="14">
        <v>100</v>
      </c>
      <c r="FV73" s="14">
        <v>100</v>
      </c>
      <c r="FW73" s="14">
        <v>100</v>
      </c>
      <c r="FX73" s="11"/>
      <c r="FY73" s="11"/>
      <c r="FZ73" s="11"/>
      <c r="GA73" s="11"/>
      <c r="GB73" s="11"/>
      <c r="GC73" s="11"/>
      <c r="GD73" s="11"/>
      <c r="GE73" s="11"/>
      <c r="GF73" s="14">
        <v>1223120.68</v>
      </c>
      <c r="GG73" s="14">
        <v>373380.4</v>
      </c>
      <c r="GH73" s="14">
        <v>213428.23</v>
      </c>
      <c r="GI73" s="14">
        <v>186189.92</v>
      </c>
      <c r="GJ73" s="14">
        <v>161443.60999999999</v>
      </c>
      <c r="GK73" s="14">
        <v>137661.69</v>
      </c>
      <c r="GL73" s="14">
        <v>115458.49</v>
      </c>
      <c r="GM73" s="14">
        <v>95205.17</v>
      </c>
      <c r="GN73" s="14">
        <v>77890.91</v>
      </c>
      <c r="GO73" s="14">
        <v>62402.84</v>
      </c>
      <c r="GP73" s="14">
        <v>48231.25</v>
      </c>
      <c r="GQ73" s="14">
        <v>35470.120000000003</v>
      </c>
      <c r="GR73" s="14">
        <v>24821.67</v>
      </c>
      <c r="GS73" s="14">
        <v>16897.28</v>
      </c>
      <c r="GT73" s="14">
        <v>10428.83</v>
      </c>
      <c r="GU73" s="14">
        <v>5179.0200000000004</v>
      </c>
      <c r="GV73" s="14">
        <v>1448.99</v>
      </c>
      <c r="GW73" s="11"/>
      <c r="GX73" s="11"/>
      <c r="GY73" s="11"/>
      <c r="GZ73" s="11"/>
      <c r="HA73" s="11"/>
      <c r="HB73" s="11"/>
      <c r="HC73" s="11"/>
      <c r="HD73" s="11"/>
      <c r="HE73" s="14">
        <v>0</v>
      </c>
      <c r="HF73" s="14">
        <v>0</v>
      </c>
      <c r="HG73" s="14">
        <v>0</v>
      </c>
      <c r="HH73" s="14">
        <v>0</v>
      </c>
      <c r="HI73" s="14">
        <v>0</v>
      </c>
      <c r="HJ73" s="11"/>
      <c r="HK73" s="14">
        <v>15.91826947</v>
      </c>
      <c r="HL73" s="14">
        <v>253.39234490000001</v>
      </c>
      <c r="HM73" s="11"/>
      <c r="HN73" s="17">
        <v>1.8518518518518518E-5</v>
      </c>
      <c r="HO73" s="17">
        <v>1.8518518518518518E-5</v>
      </c>
      <c r="HP73" s="17">
        <v>1.8518518518518518E-5</v>
      </c>
      <c r="HQ73" s="17">
        <v>1.8518518518518518E-5</v>
      </c>
      <c r="HR73" s="17">
        <v>1.8518518518518518E-5</v>
      </c>
      <c r="HS73" s="17">
        <v>1.8518518518518518E-5</v>
      </c>
      <c r="HT73" s="17">
        <v>1.8518518518518518E-5</v>
      </c>
      <c r="HU73" s="17">
        <v>1.8518518518518518E-5</v>
      </c>
      <c r="HV73" s="17">
        <v>1.8518518518518518E-5</v>
      </c>
      <c r="HW73" s="11"/>
    </row>
    <row r="74" spans="1:231" ht="15.75" thickBot="1">
      <c r="A74" s="14">
        <v>0.8</v>
      </c>
      <c r="B74" s="14">
        <v>129539.57</v>
      </c>
      <c r="C74" s="14">
        <v>16781301955</v>
      </c>
      <c r="D74" s="2">
        <f t="shared" si="44"/>
        <v>801759.21509742737</v>
      </c>
      <c r="E74" s="2">
        <f t="shared" si="45"/>
        <v>0.64769785000000002</v>
      </c>
      <c r="F74" s="2">
        <f t="shared" si="46"/>
        <v>129299.60009800154</v>
      </c>
      <c r="G74" s="2">
        <f t="shared" si="47"/>
        <v>129779.53990199848</v>
      </c>
      <c r="H74" s="2">
        <f t="shared" si="48"/>
        <v>0.64649800049000772</v>
      </c>
      <c r="I74" s="2">
        <f t="shared" si="49"/>
        <v>0.64889769950999243</v>
      </c>
      <c r="J74" s="11"/>
      <c r="K74" s="14">
        <v>10000</v>
      </c>
      <c r="L74" s="14">
        <v>100000000</v>
      </c>
      <c r="M74" s="11"/>
      <c r="N74" s="14">
        <v>0</v>
      </c>
      <c r="O74" s="14">
        <v>0</v>
      </c>
      <c r="P74" s="14">
        <v>349.28</v>
      </c>
      <c r="Q74" s="14">
        <v>123391.66</v>
      </c>
      <c r="R74" s="2">
        <f t="shared" si="50"/>
        <v>1395.1416000000172</v>
      </c>
      <c r="S74" s="2">
        <f t="shared" si="51"/>
        <v>3.4928000000000001E-2</v>
      </c>
      <c r="T74" s="2">
        <f t="shared" si="52"/>
        <v>339.26977271594689</v>
      </c>
      <c r="U74" s="2">
        <f t="shared" si="53"/>
        <v>359.29022728405306</v>
      </c>
      <c r="V74" s="2">
        <f t="shared" si="54"/>
        <v>2.9579999999999997E-3</v>
      </c>
      <c r="W74" s="2">
        <f t="shared" si="55"/>
        <v>0.64779785000000001</v>
      </c>
      <c r="X74" s="10">
        <v>29.58</v>
      </c>
      <c r="Y74" s="10">
        <v>70440.429999999993</v>
      </c>
      <c r="Z74" s="10">
        <v>4696.1099999999997</v>
      </c>
      <c r="AA74" s="10">
        <v>22286865.25</v>
      </c>
      <c r="AB74" s="11"/>
      <c r="AC74" s="11"/>
      <c r="AD74" s="11"/>
      <c r="AE74" s="11"/>
      <c r="AF74" s="10">
        <v>17.812011999999999</v>
      </c>
      <c r="AG74" s="16">
        <v>1.8402777777777778E-4</v>
      </c>
      <c r="AH74" s="10">
        <v>1</v>
      </c>
      <c r="AI74" s="10">
        <v>1</v>
      </c>
      <c r="AJ74" s="10">
        <v>1.21</v>
      </c>
      <c r="AK74" s="10">
        <v>1.73</v>
      </c>
      <c r="AL74" s="10">
        <v>1.74</v>
      </c>
      <c r="AM74" s="10">
        <v>4.5599999999999996</v>
      </c>
      <c r="AN74" s="10">
        <v>1.92</v>
      </c>
      <c r="AO74" s="10">
        <v>5.48</v>
      </c>
      <c r="AP74" s="10">
        <v>2.2200000000000002</v>
      </c>
      <c r="AQ74" s="10">
        <v>7.74</v>
      </c>
      <c r="AR74" s="10">
        <v>2.56</v>
      </c>
      <c r="AS74" s="10">
        <v>10.26</v>
      </c>
      <c r="AT74" s="10">
        <v>2.87</v>
      </c>
      <c r="AU74" s="10">
        <v>14.73</v>
      </c>
      <c r="AV74" s="10">
        <v>3.21</v>
      </c>
      <c r="AW74" s="10">
        <v>19.11</v>
      </c>
      <c r="AX74" s="10">
        <v>4.0199999999999996</v>
      </c>
      <c r="AY74" s="10">
        <v>29.92</v>
      </c>
      <c r="AZ74" s="10">
        <v>7.51</v>
      </c>
      <c r="BA74" s="10">
        <v>952.89</v>
      </c>
      <c r="BB74" s="10">
        <v>9.2799999999999994</v>
      </c>
      <c r="BC74" s="10">
        <v>1003.8</v>
      </c>
      <c r="BD74" s="10">
        <v>10.73</v>
      </c>
      <c r="BE74" s="10">
        <v>1051.73</v>
      </c>
      <c r="BF74" s="10">
        <v>28.52</v>
      </c>
      <c r="BG74" s="10">
        <v>8163.16</v>
      </c>
      <c r="BH74" s="10">
        <v>51.49</v>
      </c>
      <c r="BI74" s="10">
        <v>20959.25</v>
      </c>
      <c r="BJ74" s="10">
        <v>60.5</v>
      </c>
      <c r="BK74" s="10">
        <v>22621.200000000001</v>
      </c>
      <c r="BL74" s="10">
        <v>79.599999999999994</v>
      </c>
      <c r="BM74" s="14">
        <v>28858.14</v>
      </c>
      <c r="BN74" s="14">
        <v>240.26</v>
      </c>
      <c r="BO74" s="14">
        <v>156017.60000000001</v>
      </c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4">
        <v>2.97</v>
      </c>
      <c r="CI74" s="14">
        <v>13.35</v>
      </c>
      <c r="CJ74" s="14">
        <v>13.29</v>
      </c>
      <c r="CK74" s="14">
        <v>322.70999999999998</v>
      </c>
      <c r="CL74" s="14">
        <v>24.47</v>
      </c>
      <c r="CM74" s="14">
        <v>1208.83</v>
      </c>
      <c r="CN74" s="14">
        <v>27.86</v>
      </c>
      <c r="CO74" s="14">
        <v>1503.42</v>
      </c>
      <c r="CP74" s="14">
        <v>34.06</v>
      </c>
      <c r="CQ74" s="14">
        <v>2307.44</v>
      </c>
      <c r="CR74" s="14">
        <v>41.04</v>
      </c>
      <c r="CS74" s="14">
        <v>3260.58</v>
      </c>
      <c r="CT74" s="14">
        <v>47.36</v>
      </c>
      <c r="CU74" s="14">
        <v>4968.42</v>
      </c>
      <c r="CV74" s="14">
        <v>54.22</v>
      </c>
      <c r="CW74" s="14">
        <v>6473.24</v>
      </c>
      <c r="CX74" s="14">
        <v>70.33</v>
      </c>
      <c r="CY74" s="14">
        <v>10453.43</v>
      </c>
      <c r="CZ74" s="14">
        <v>124.04</v>
      </c>
      <c r="DA74" s="14">
        <v>209855.98</v>
      </c>
      <c r="DB74" s="14">
        <v>159.01</v>
      </c>
      <c r="DC74" s="14">
        <v>228005.55</v>
      </c>
      <c r="DD74" s="14">
        <v>188.27</v>
      </c>
      <c r="DE74" s="14">
        <v>246593.67</v>
      </c>
      <c r="DF74" s="14">
        <v>445.82</v>
      </c>
      <c r="DG74" s="14">
        <v>1695385.3</v>
      </c>
      <c r="DH74" s="14">
        <v>752.41</v>
      </c>
      <c r="DI74" s="14">
        <v>3947062.19</v>
      </c>
      <c r="DJ74" s="14">
        <v>911.26</v>
      </c>
      <c r="DK74" s="14">
        <v>4340284</v>
      </c>
      <c r="DL74" s="14">
        <v>1223.49</v>
      </c>
      <c r="DM74" s="14">
        <v>5762453.5700000003</v>
      </c>
      <c r="DN74" s="14">
        <v>3459.14</v>
      </c>
      <c r="DO74" s="14">
        <v>29919974.82</v>
      </c>
      <c r="DP74" s="2">
        <f t="shared" si="56"/>
        <v>17954325.280400001</v>
      </c>
      <c r="DQ74" s="5">
        <f t="shared" si="57"/>
        <v>2323.5558071990213</v>
      </c>
      <c r="DR74" s="5">
        <f t="shared" si="58"/>
        <v>4594.7241928009789</v>
      </c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4">
        <v>0.8175637</v>
      </c>
      <c r="EI74" s="14">
        <v>0.91034514</v>
      </c>
      <c r="EJ74" s="14">
        <v>0.92632429000000005</v>
      </c>
      <c r="EK74" s="14">
        <v>0.92982865999999997</v>
      </c>
      <c r="EL74" s="14">
        <v>0.93313464999999995</v>
      </c>
      <c r="EM74" s="14">
        <v>0.93790446999999999</v>
      </c>
      <c r="EN74" s="14">
        <v>0.94014679000000001</v>
      </c>
      <c r="EO74" s="14">
        <v>0.94290065000000001</v>
      </c>
      <c r="EP74" s="14">
        <v>0.94569528999999997</v>
      </c>
      <c r="EQ74" s="14">
        <v>0.94817640000000003</v>
      </c>
      <c r="ER74" s="14">
        <v>0.95307931999999995</v>
      </c>
      <c r="ES74" s="14">
        <v>0.95597418999999995</v>
      </c>
      <c r="ET74" s="14">
        <v>0.95877623000000001</v>
      </c>
      <c r="EU74" s="14">
        <v>0.96187524999999996</v>
      </c>
      <c r="EV74" s="14">
        <v>0.96566956000000004</v>
      </c>
      <c r="EW74" s="14">
        <v>0.96852848000000002</v>
      </c>
      <c r="EX74" s="14">
        <v>0.97193377999999997</v>
      </c>
      <c r="EY74" s="11"/>
      <c r="EZ74" s="11"/>
      <c r="FA74" s="11"/>
      <c r="FB74" s="11"/>
      <c r="FC74" s="11"/>
      <c r="FD74" s="11"/>
      <c r="FE74" s="11"/>
      <c r="FF74" s="11"/>
      <c r="FG74" s="14">
        <v>100</v>
      </c>
      <c r="FH74" s="14">
        <v>100</v>
      </c>
      <c r="FI74" s="14">
        <v>100</v>
      </c>
      <c r="FJ74" s="14">
        <v>100</v>
      </c>
      <c r="FK74" s="14">
        <v>100</v>
      </c>
      <c r="FL74" s="14">
        <v>100</v>
      </c>
      <c r="FM74" s="14">
        <v>100</v>
      </c>
      <c r="FN74" s="14">
        <v>100</v>
      </c>
      <c r="FO74" s="14">
        <v>100</v>
      </c>
      <c r="FP74" s="14">
        <v>100</v>
      </c>
      <c r="FQ74" s="14">
        <v>100</v>
      </c>
      <c r="FR74" s="14">
        <v>100</v>
      </c>
      <c r="FS74" s="14">
        <v>100</v>
      </c>
      <c r="FT74" s="14">
        <v>100</v>
      </c>
      <c r="FU74" s="14">
        <v>100</v>
      </c>
      <c r="FV74" s="14">
        <v>100</v>
      </c>
      <c r="FW74" s="14">
        <v>100</v>
      </c>
      <c r="FX74" s="11"/>
      <c r="FY74" s="11"/>
      <c r="FZ74" s="11"/>
      <c r="GA74" s="11"/>
      <c r="GB74" s="11"/>
      <c r="GC74" s="11"/>
      <c r="GD74" s="11"/>
      <c r="GE74" s="11"/>
      <c r="GF74" s="14">
        <v>1324627.3700000001</v>
      </c>
      <c r="GG74" s="14">
        <v>407856.41</v>
      </c>
      <c r="GH74" s="14">
        <v>233628.05</v>
      </c>
      <c r="GI74" s="14">
        <v>203894.25</v>
      </c>
      <c r="GJ74" s="14">
        <v>176864.22</v>
      </c>
      <c r="GK74" s="14">
        <v>150858.64000000001</v>
      </c>
      <c r="GL74" s="14">
        <v>126572.86</v>
      </c>
      <c r="GM74" s="14">
        <v>104404.51</v>
      </c>
      <c r="GN74" s="14">
        <v>85449.72</v>
      </c>
      <c r="GO74" s="14">
        <v>68475.69</v>
      </c>
      <c r="GP74" s="14">
        <v>52939.85</v>
      </c>
      <c r="GQ74" s="14">
        <v>38950.269999999997</v>
      </c>
      <c r="GR74" s="14">
        <v>27263.26</v>
      </c>
      <c r="GS74" s="14">
        <v>18565.52</v>
      </c>
      <c r="GT74" s="14">
        <v>11461.15</v>
      </c>
      <c r="GU74" s="14">
        <v>5692.29</v>
      </c>
      <c r="GV74" s="14">
        <v>1594.21</v>
      </c>
      <c r="GW74" s="11"/>
      <c r="GX74" s="11"/>
      <c r="GY74" s="11"/>
      <c r="GZ74" s="11"/>
      <c r="HA74" s="11"/>
      <c r="HB74" s="11"/>
      <c r="HC74" s="11"/>
      <c r="HD74" s="11"/>
      <c r="HE74" s="14">
        <v>0</v>
      </c>
      <c r="HF74" s="14">
        <v>0</v>
      </c>
      <c r="HG74" s="14">
        <v>0</v>
      </c>
      <c r="HH74" s="14">
        <v>0</v>
      </c>
      <c r="HI74" s="14">
        <v>0</v>
      </c>
      <c r="HJ74" s="11"/>
      <c r="HK74" s="14">
        <v>15.898585199999999</v>
      </c>
      <c r="HL74" s="14">
        <v>252.7655403</v>
      </c>
      <c r="HM74" s="11"/>
      <c r="HN74" s="17">
        <v>1.8518518518518518E-5</v>
      </c>
      <c r="HO74" s="17">
        <v>1.8518518518518518E-5</v>
      </c>
      <c r="HP74" s="17">
        <v>1.8518518518518518E-5</v>
      </c>
      <c r="HQ74" s="17">
        <v>1.8518518518518518E-5</v>
      </c>
      <c r="HR74" s="17">
        <v>1.8518518518518518E-5</v>
      </c>
      <c r="HS74" s="17">
        <v>1.8518518518518518E-5</v>
      </c>
      <c r="HT74" s="17">
        <v>1.8518518518518518E-5</v>
      </c>
      <c r="HU74" s="17">
        <v>1.8518518518518518E-5</v>
      </c>
      <c r="HV74" s="17">
        <v>1.8518518518518518E-5</v>
      </c>
      <c r="HW74" s="11"/>
    </row>
    <row r="75" spans="1:231" ht="15.75" thickBot="1">
      <c r="A75" s="14">
        <v>0.85</v>
      </c>
      <c r="B75" s="14">
        <v>131375.91</v>
      </c>
      <c r="C75" s="14">
        <v>17261217822</v>
      </c>
      <c r="D75" s="2">
        <f t="shared" si="44"/>
        <v>1588093.6718978882</v>
      </c>
      <c r="E75" s="2">
        <f t="shared" si="45"/>
        <v>0.65687954999999998</v>
      </c>
      <c r="F75" s="2">
        <f t="shared" si="46"/>
        <v>131038.17750246623</v>
      </c>
      <c r="G75" s="2">
        <f t="shared" si="47"/>
        <v>131713.64249753376</v>
      </c>
      <c r="H75" s="2">
        <f t="shared" si="48"/>
        <v>0.65519088751233112</v>
      </c>
      <c r="I75" s="2">
        <f t="shared" si="49"/>
        <v>0.65856821248766884</v>
      </c>
      <c r="J75" s="11"/>
      <c r="K75" s="14">
        <v>10000</v>
      </c>
      <c r="L75" s="14">
        <v>100000000</v>
      </c>
      <c r="M75" s="11"/>
      <c r="N75" s="14">
        <v>0</v>
      </c>
      <c r="O75" s="14">
        <v>0</v>
      </c>
      <c r="P75" s="14">
        <v>559.33000000000004</v>
      </c>
      <c r="Q75" s="14">
        <v>316375.99</v>
      </c>
      <c r="R75" s="2">
        <f t="shared" si="50"/>
        <v>3525.9410999999382</v>
      </c>
      <c r="S75" s="2">
        <f t="shared" si="51"/>
        <v>5.5933000000000004E-2</v>
      </c>
      <c r="T75" s="2">
        <f t="shared" si="52"/>
        <v>543.41625771333486</v>
      </c>
      <c r="U75" s="2">
        <f t="shared" si="53"/>
        <v>575.24374228666522</v>
      </c>
      <c r="V75" s="2">
        <f t="shared" si="54"/>
        <v>1.8129999999999999E-3</v>
      </c>
      <c r="W75" s="2">
        <f t="shared" si="55"/>
        <v>0.65697954999999997</v>
      </c>
      <c r="X75" s="10">
        <v>18.13</v>
      </c>
      <c r="Y75" s="10">
        <v>68604.09</v>
      </c>
      <c r="Z75" s="10">
        <v>7577.14</v>
      </c>
      <c r="AA75" s="10">
        <v>57989488.619999997</v>
      </c>
      <c r="AB75" s="11"/>
      <c r="AC75" s="11"/>
      <c r="AD75" s="11"/>
      <c r="AE75" s="11"/>
      <c r="AF75" s="10">
        <v>17.320937199999999</v>
      </c>
      <c r="AG75" s="16">
        <v>1.8402777777777778E-4</v>
      </c>
      <c r="AH75" s="10">
        <v>1</v>
      </c>
      <c r="AI75" s="10">
        <v>1</v>
      </c>
      <c r="AJ75" s="10">
        <v>1.3</v>
      </c>
      <c r="AK75" s="10">
        <v>2</v>
      </c>
      <c r="AL75" s="10">
        <v>1.78</v>
      </c>
      <c r="AM75" s="10">
        <v>4.4800000000000004</v>
      </c>
      <c r="AN75" s="10">
        <v>1.93</v>
      </c>
      <c r="AO75" s="10">
        <v>5.15</v>
      </c>
      <c r="AP75" s="10">
        <v>1.99</v>
      </c>
      <c r="AQ75" s="10">
        <v>5.63</v>
      </c>
      <c r="AR75" s="10">
        <v>2.19</v>
      </c>
      <c r="AS75" s="10">
        <v>6.93</v>
      </c>
      <c r="AT75" s="10">
        <v>2.37</v>
      </c>
      <c r="AU75" s="10">
        <v>8.4499999999999993</v>
      </c>
      <c r="AV75" s="10">
        <v>2.92</v>
      </c>
      <c r="AW75" s="10">
        <v>13.66</v>
      </c>
      <c r="AX75" s="10">
        <v>3.59</v>
      </c>
      <c r="AY75" s="10">
        <v>26.09</v>
      </c>
      <c r="AZ75" s="10">
        <v>4.8499999999999996</v>
      </c>
      <c r="BA75" s="10">
        <v>64.13</v>
      </c>
      <c r="BB75" s="10">
        <v>6.72</v>
      </c>
      <c r="BC75" s="10">
        <v>101.36</v>
      </c>
      <c r="BD75" s="10">
        <v>16.12</v>
      </c>
      <c r="BE75" s="10">
        <v>4741.5200000000004</v>
      </c>
      <c r="BF75" s="10">
        <v>29.41</v>
      </c>
      <c r="BG75" s="10">
        <v>11030.43</v>
      </c>
      <c r="BH75" s="10">
        <v>48.31</v>
      </c>
      <c r="BI75" s="10">
        <v>20256.07</v>
      </c>
      <c r="BJ75" s="10">
        <v>66.069999999999993</v>
      </c>
      <c r="BK75" s="10">
        <v>28265.57</v>
      </c>
      <c r="BL75" s="10">
        <v>89.54</v>
      </c>
      <c r="BM75" s="14">
        <v>45508.2</v>
      </c>
      <c r="BN75" s="14">
        <v>242.29</v>
      </c>
      <c r="BO75" s="14">
        <v>180200.53</v>
      </c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4">
        <v>2.98</v>
      </c>
      <c r="CI75" s="14">
        <v>13.28</v>
      </c>
      <c r="CJ75" s="14">
        <v>14.52</v>
      </c>
      <c r="CK75" s="14">
        <v>368.38</v>
      </c>
      <c r="CL75" s="14">
        <v>24.65</v>
      </c>
      <c r="CM75" s="14">
        <v>1184.23</v>
      </c>
      <c r="CN75" s="14">
        <v>27.82</v>
      </c>
      <c r="CO75" s="14">
        <v>1396</v>
      </c>
      <c r="CP75" s="14">
        <v>29.59</v>
      </c>
      <c r="CQ75" s="14">
        <v>1584.59</v>
      </c>
      <c r="CR75" s="14">
        <v>33.31</v>
      </c>
      <c r="CS75" s="14">
        <v>1971.15</v>
      </c>
      <c r="CT75" s="14">
        <v>37.19</v>
      </c>
      <c r="CU75" s="14">
        <v>2548.5500000000002</v>
      </c>
      <c r="CV75" s="14">
        <v>48.4</v>
      </c>
      <c r="CW75" s="14">
        <v>4430.08</v>
      </c>
      <c r="CX75" s="14">
        <v>61.99</v>
      </c>
      <c r="CY75" s="14">
        <v>9224.4500000000007</v>
      </c>
      <c r="CZ75" s="14">
        <v>87.59</v>
      </c>
      <c r="DA75" s="14">
        <v>23871.43</v>
      </c>
      <c r="DB75" s="14">
        <v>125.02</v>
      </c>
      <c r="DC75" s="14">
        <v>37878.46</v>
      </c>
      <c r="DD75" s="14">
        <v>269.05</v>
      </c>
      <c r="DE75" s="14">
        <v>912336.25</v>
      </c>
      <c r="DF75" s="14">
        <v>462.95</v>
      </c>
      <c r="DG75" s="14">
        <v>2107251.09</v>
      </c>
      <c r="DH75" s="14">
        <v>738.2</v>
      </c>
      <c r="DI75" s="14">
        <v>3863183.22</v>
      </c>
      <c r="DJ75" s="14">
        <v>1012.33</v>
      </c>
      <c r="DK75" s="14">
        <v>5411343.6100000003</v>
      </c>
      <c r="DL75" s="14">
        <v>1398.18</v>
      </c>
      <c r="DM75" s="14">
        <v>8939345.9000000004</v>
      </c>
      <c r="DN75" s="14">
        <v>3596.77</v>
      </c>
      <c r="DO75" s="14">
        <v>35106886.25</v>
      </c>
      <c r="DP75" s="2">
        <f t="shared" si="56"/>
        <v>22170131.8171</v>
      </c>
      <c r="DQ75" s="5">
        <f t="shared" si="57"/>
        <v>2334.8874588610115</v>
      </c>
      <c r="DR75" s="5">
        <f t="shared" si="58"/>
        <v>4858.6525411389885</v>
      </c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4">
        <v>0.82909429999999995</v>
      </c>
      <c r="EI75" s="14">
        <v>0.90554721999999999</v>
      </c>
      <c r="EJ75" s="14">
        <v>0.92571639999999999</v>
      </c>
      <c r="EK75" s="14">
        <v>0.92936010000000002</v>
      </c>
      <c r="EL75" s="14">
        <v>0.93212746000000002</v>
      </c>
      <c r="EM75" s="14">
        <v>0.93582244000000003</v>
      </c>
      <c r="EN75" s="14">
        <v>0.93836861000000005</v>
      </c>
      <c r="EO75" s="14">
        <v>0.94164822000000004</v>
      </c>
      <c r="EP75" s="14">
        <v>0.94418603000000001</v>
      </c>
      <c r="EQ75" s="14">
        <v>0.94672332000000003</v>
      </c>
      <c r="ER75" s="14">
        <v>0.95216316000000001</v>
      </c>
      <c r="ES75" s="14">
        <v>0.95576647000000003</v>
      </c>
      <c r="ET75" s="14">
        <v>0.95881766000000002</v>
      </c>
      <c r="EU75" s="14">
        <v>0.96255190999999996</v>
      </c>
      <c r="EV75" s="14">
        <v>0.96558659000000002</v>
      </c>
      <c r="EW75" s="14">
        <v>0.96838805999999999</v>
      </c>
      <c r="EX75" s="14">
        <v>0.97189444000000003</v>
      </c>
      <c r="EY75" s="11"/>
      <c r="EZ75" s="11"/>
      <c r="FA75" s="11"/>
      <c r="FB75" s="11"/>
      <c r="FC75" s="11"/>
      <c r="FD75" s="11"/>
      <c r="FE75" s="11"/>
      <c r="FF75" s="11"/>
      <c r="FG75" s="14">
        <v>100</v>
      </c>
      <c r="FH75" s="14">
        <v>100</v>
      </c>
      <c r="FI75" s="14">
        <v>100</v>
      </c>
      <c r="FJ75" s="14">
        <v>100</v>
      </c>
      <c r="FK75" s="14">
        <v>100</v>
      </c>
      <c r="FL75" s="14">
        <v>100</v>
      </c>
      <c r="FM75" s="14">
        <v>100</v>
      </c>
      <c r="FN75" s="14">
        <v>100</v>
      </c>
      <c r="FO75" s="14">
        <v>100</v>
      </c>
      <c r="FP75" s="14">
        <v>100</v>
      </c>
      <c r="FQ75" s="14">
        <v>100</v>
      </c>
      <c r="FR75" s="14">
        <v>100</v>
      </c>
      <c r="FS75" s="14">
        <v>100</v>
      </c>
      <c r="FT75" s="14">
        <v>100</v>
      </c>
      <c r="FU75" s="14">
        <v>100</v>
      </c>
      <c r="FV75" s="14">
        <v>100</v>
      </c>
      <c r="FW75" s="14">
        <v>100</v>
      </c>
      <c r="FX75" s="11"/>
      <c r="FY75" s="11"/>
      <c r="FZ75" s="11"/>
      <c r="GA75" s="11"/>
      <c r="GB75" s="11"/>
      <c r="GC75" s="11"/>
      <c r="GD75" s="11"/>
      <c r="GE75" s="11"/>
      <c r="GF75" s="14">
        <v>1431062.79</v>
      </c>
      <c r="GG75" s="14">
        <v>444597.03</v>
      </c>
      <c r="GH75" s="14">
        <v>255110.39</v>
      </c>
      <c r="GI75" s="14">
        <v>222718.44</v>
      </c>
      <c r="GJ75" s="14">
        <v>193262.34</v>
      </c>
      <c r="GK75" s="14">
        <v>164897.94</v>
      </c>
      <c r="GL75" s="14">
        <v>138389.28</v>
      </c>
      <c r="GM75" s="14">
        <v>114194.07</v>
      </c>
      <c r="GN75" s="14">
        <v>93492.25</v>
      </c>
      <c r="GO75" s="14">
        <v>74939.89</v>
      </c>
      <c r="GP75" s="14">
        <v>57956.44</v>
      </c>
      <c r="GQ75" s="14">
        <v>42654.8</v>
      </c>
      <c r="GR75" s="14">
        <v>29864.82</v>
      </c>
      <c r="GS75" s="14">
        <v>20344.12</v>
      </c>
      <c r="GT75" s="14">
        <v>12563.63</v>
      </c>
      <c r="GU75" s="14">
        <v>6237.43</v>
      </c>
      <c r="GV75" s="14">
        <v>1749.23</v>
      </c>
      <c r="GW75" s="11"/>
      <c r="GX75" s="11"/>
      <c r="GY75" s="11"/>
      <c r="GZ75" s="11"/>
      <c r="HA75" s="11"/>
      <c r="HB75" s="11"/>
      <c r="HC75" s="11"/>
      <c r="HD75" s="11"/>
      <c r="HE75" s="14">
        <v>0</v>
      </c>
      <c r="HF75" s="14">
        <v>0</v>
      </c>
      <c r="HG75" s="14">
        <v>0</v>
      </c>
      <c r="HH75" s="14">
        <v>0</v>
      </c>
      <c r="HI75" s="14">
        <v>0</v>
      </c>
      <c r="HJ75" s="11"/>
      <c r="HK75" s="14">
        <v>15.93779638</v>
      </c>
      <c r="HL75" s="14">
        <v>254.01427409999999</v>
      </c>
      <c r="HM75" s="11"/>
      <c r="HN75" s="17">
        <v>1.8518518518518518E-5</v>
      </c>
      <c r="HO75" s="17">
        <v>1.8518518518518518E-5</v>
      </c>
      <c r="HP75" s="17">
        <v>1.8518518518518518E-5</v>
      </c>
      <c r="HQ75" s="17">
        <v>1.8518518518518518E-5</v>
      </c>
      <c r="HR75" s="17">
        <v>1.8518518518518518E-5</v>
      </c>
      <c r="HS75" s="17">
        <v>1.8518518518518518E-5</v>
      </c>
      <c r="HT75" s="17">
        <v>1.8518518518518518E-5</v>
      </c>
      <c r="HU75" s="17">
        <v>1.8518518518518518E-5</v>
      </c>
      <c r="HV75" s="17">
        <v>1.8518518518518518E-5</v>
      </c>
      <c r="HW75" s="11"/>
    </row>
    <row r="76" spans="1:231" ht="15.75" thickBot="1">
      <c r="A76" s="14">
        <v>0.9</v>
      </c>
      <c r="B76" s="14">
        <v>133833.15</v>
      </c>
      <c r="C76" s="14">
        <v>17913732796</v>
      </c>
      <c r="D76" s="2">
        <f t="shared" si="44"/>
        <v>2420757.0775032043</v>
      </c>
      <c r="E76" s="2">
        <f t="shared" si="45"/>
        <v>0.66916575</v>
      </c>
      <c r="F76" s="2">
        <f t="shared" si="46"/>
        <v>133416.17463341993</v>
      </c>
      <c r="G76" s="2">
        <f t="shared" si="47"/>
        <v>134250.12536658006</v>
      </c>
      <c r="H76" s="2">
        <f t="shared" si="48"/>
        <v>0.66708087316709963</v>
      </c>
      <c r="I76" s="2">
        <f t="shared" si="49"/>
        <v>0.67125062683290027</v>
      </c>
      <c r="J76" s="11"/>
      <c r="K76" s="14">
        <v>10000</v>
      </c>
      <c r="L76" s="14">
        <v>100000000</v>
      </c>
      <c r="M76" s="11"/>
      <c r="N76" s="14">
        <v>0</v>
      </c>
      <c r="O76" s="14">
        <v>0</v>
      </c>
      <c r="P76" s="14">
        <v>1099.48</v>
      </c>
      <c r="Q76" s="14">
        <v>1217711.76</v>
      </c>
      <c r="R76" s="2">
        <f t="shared" si="50"/>
        <v>8855.4895999999717</v>
      </c>
      <c r="S76" s="2">
        <f t="shared" si="51"/>
        <v>0.109948</v>
      </c>
      <c r="T76" s="2">
        <f t="shared" si="52"/>
        <v>1074.2602322566127</v>
      </c>
      <c r="U76" s="2">
        <f t="shared" si="53"/>
        <v>1124.6997677433874</v>
      </c>
      <c r="V76" s="2">
        <f t="shared" si="54"/>
        <v>8.9499999999999996E-4</v>
      </c>
      <c r="W76" s="2">
        <f t="shared" si="55"/>
        <v>0.66926574999999999</v>
      </c>
      <c r="X76" s="10">
        <v>8.9499999999999993</v>
      </c>
      <c r="Y76" s="10">
        <v>66146.850000000006</v>
      </c>
      <c r="Z76" s="10">
        <v>15062.01</v>
      </c>
      <c r="AA76" s="10">
        <v>228399083.69999999</v>
      </c>
      <c r="AB76" s="11"/>
      <c r="AC76" s="11"/>
      <c r="AD76" s="11"/>
      <c r="AE76" s="11"/>
      <c r="AF76" s="10">
        <v>16.701992199999999</v>
      </c>
      <c r="AG76" s="16">
        <v>1.8518518518518518E-4</v>
      </c>
      <c r="AH76" s="10">
        <v>1</v>
      </c>
      <c r="AI76" s="10">
        <v>1</v>
      </c>
      <c r="AJ76" s="10">
        <v>1.17</v>
      </c>
      <c r="AK76" s="10">
        <v>1.55</v>
      </c>
      <c r="AL76" s="10">
        <v>1.72</v>
      </c>
      <c r="AM76" s="10">
        <v>3.94</v>
      </c>
      <c r="AN76" s="10">
        <v>2.02</v>
      </c>
      <c r="AO76" s="10">
        <v>6.26</v>
      </c>
      <c r="AP76" s="10">
        <v>2.16</v>
      </c>
      <c r="AQ76" s="10">
        <v>6.84</v>
      </c>
      <c r="AR76" s="10">
        <v>2.58</v>
      </c>
      <c r="AS76" s="10">
        <v>10.36</v>
      </c>
      <c r="AT76" s="10">
        <v>3.09</v>
      </c>
      <c r="AU76" s="10">
        <v>16.45</v>
      </c>
      <c r="AV76" s="10">
        <v>3.37</v>
      </c>
      <c r="AW76" s="10">
        <v>19.170000000000002</v>
      </c>
      <c r="AX76" s="10">
        <v>4.13</v>
      </c>
      <c r="AY76" s="10">
        <v>32.630000000000003</v>
      </c>
      <c r="AZ76" s="10">
        <v>4.8600000000000003</v>
      </c>
      <c r="BA76" s="10">
        <v>44.74</v>
      </c>
      <c r="BB76" s="10">
        <v>6.92</v>
      </c>
      <c r="BC76" s="10">
        <v>85.76</v>
      </c>
      <c r="BD76" s="10">
        <v>7.95</v>
      </c>
      <c r="BE76" s="10">
        <v>105.61</v>
      </c>
      <c r="BF76" s="10">
        <v>10.53</v>
      </c>
      <c r="BG76" s="10">
        <v>201.95</v>
      </c>
      <c r="BH76" s="10">
        <v>14.35</v>
      </c>
      <c r="BI76" s="10">
        <v>375.63</v>
      </c>
      <c r="BJ76" s="10">
        <v>20.57</v>
      </c>
      <c r="BK76" s="10">
        <v>709.05</v>
      </c>
      <c r="BL76" s="10">
        <v>34.1</v>
      </c>
      <c r="BM76" s="14">
        <v>1854.84</v>
      </c>
      <c r="BN76" s="14">
        <v>141.44999999999999</v>
      </c>
      <c r="BO76" s="14">
        <v>95164.99</v>
      </c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4">
        <v>2.8</v>
      </c>
      <c r="CI76" s="14">
        <v>11.84</v>
      </c>
      <c r="CJ76" s="14">
        <v>10.94</v>
      </c>
      <c r="CK76" s="14">
        <v>212.78</v>
      </c>
      <c r="CL76" s="14">
        <v>22.67</v>
      </c>
      <c r="CM76" s="14">
        <v>949.35</v>
      </c>
      <c r="CN76" s="14">
        <v>28.91</v>
      </c>
      <c r="CO76" s="14">
        <v>1768.75</v>
      </c>
      <c r="CP76" s="14">
        <v>32.090000000000003</v>
      </c>
      <c r="CQ76" s="14">
        <v>1960.93</v>
      </c>
      <c r="CR76" s="14">
        <v>41.24</v>
      </c>
      <c r="CS76" s="14">
        <v>3231.24</v>
      </c>
      <c r="CT76" s="14">
        <v>51.66</v>
      </c>
      <c r="CU76" s="14">
        <v>5521</v>
      </c>
      <c r="CV76" s="14">
        <v>57.2</v>
      </c>
      <c r="CW76" s="14">
        <v>6521.34</v>
      </c>
      <c r="CX76" s="14">
        <v>72.98</v>
      </c>
      <c r="CY76" s="14">
        <v>11697.14</v>
      </c>
      <c r="CZ76" s="14">
        <v>87.36</v>
      </c>
      <c r="DA76" s="14">
        <v>16129.84</v>
      </c>
      <c r="DB76" s="14">
        <v>128.9</v>
      </c>
      <c r="DC76" s="14">
        <v>31591.599999999999</v>
      </c>
      <c r="DD76" s="14">
        <v>149.81</v>
      </c>
      <c r="DE76" s="14">
        <v>39420.57</v>
      </c>
      <c r="DF76" s="14">
        <v>201.18</v>
      </c>
      <c r="DG76" s="14">
        <v>76985.5</v>
      </c>
      <c r="DH76" s="14">
        <v>277.72000000000003</v>
      </c>
      <c r="DI76" s="14">
        <v>145074.34</v>
      </c>
      <c r="DJ76" s="14">
        <v>401.92</v>
      </c>
      <c r="DK76" s="14">
        <v>275642.40000000002</v>
      </c>
      <c r="DL76" s="14">
        <v>671.08</v>
      </c>
      <c r="DM76" s="14">
        <v>725455.64</v>
      </c>
      <c r="DN76" s="14">
        <v>2390.5</v>
      </c>
      <c r="DO76" s="14">
        <v>20517025.579999998</v>
      </c>
      <c r="DP76" s="2">
        <f t="shared" si="56"/>
        <v>14802535.329999998</v>
      </c>
      <c r="DQ76" s="5">
        <f t="shared" si="57"/>
        <v>1359.3951083706759</v>
      </c>
      <c r="DR76" s="5">
        <f t="shared" si="58"/>
        <v>3421.6048916293239</v>
      </c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4">
        <v>0.83412299999999995</v>
      </c>
      <c r="EI76" s="14">
        <v>0.90658154000000002</v>
      </c>
      <c r="EJ76" s="14">
        <v>0.92465816000000001</v>
      </c>
      <c r="EK76" s="14">
        <v>0.92787628</v>
      </c>
      <c r="EL76" s="14">
        <v>0.93064899000000001</v>
      </c>
      <c r="EM76" s="14">
        <v>0.93460034000000003</v>
      </c>
      <c r="EN76" s="14">
        <v>0.93808961999999996</v>
      </c>
      <c r="EO76" s="14">
        <v>0.94089451000000002</v>
      </c>
      <c r="EP76" s="14">
        <v>0.94499644999999999</v>
      </c>
      <c r="EQ76" s="14">
        <v>0.94828140000000005</v>
      </c>
      <c r="ER76" s="14">
        <v>0.95268856999999996</v>
      </c>
      <c r="ES76" s="14">
        <v>0.95589044999999995</v>
      </c>
      <c r="ET76" s="14">
        <v>0.95923877000000002</v>
      </c>
      <c r="EU76" s="14">
        <v>0.96236515</v>
      </c>
      <c r="EV76" s="14">
        <v>0.96528561999999996</v>
      </c>
      <c r="EW76" s="14">
        <v>0.96813015999999996</v>
      </c>
      <c r="EX76" s="14">
        <v>0.97178445000000002</v>
      </c>
      <c r="EY76" s="11"/>
      <c r="EZ76" s="11"/>
      <c r="FA76" s="11"/>
      <c r="FB76" s="11"/>
      <c r="FC76" s="11"/>
      <c r="FD76" s="11"/>
      <c r="FE76" s="11"/>
      <c r="FF76" s="11"/>
      <c r="FG76" s="14">
        <v>100</v>
      </c>
      <c r="FH76" s="14">
        <v>100</v>
      </c>
      <c r="FI76" s="14">
        <v>100</v>
      </c>
      <c r="FJ76" s="14">
        <v>100</v>
      </c>
      <c r="FK76" s="14">
        <v>100</v>
      </c>
      <c r="FL76" s="14">
        <v>100</v>
      </c>
      <c r="FM76" s="14">
        <v>100</v>
      </c>
      <c r="FN76" s="14">
        <v>100</v>
      </c>
      <c r="FO76" s="14">
        <v>100</v>
      </c>
      <c r="FP76" s="14">
        <v>100</v>
      </c>
      <c r="FQ76" s="14">
        <v>100</v>
      </c>
      <c r="FR76" s="14">
        <v>100</v>
      </c>
      <c r="FS76" s="14">
        <v>100</v>
      </c>
      <c r="FT76" s="14">
        <v>100</v>
      </c>
      <c r="FU76" s="14">
        <v>100</v>
      </c>
      <c r="FV76" s="14">
        <v>100</v>
      </c>
      <c r="FW76" s="14">
        <v>100</v>
      </c>
      <c r="FX76" s="11"/>
      <c r="FY76" s="11"/>
      <c r="FZ76" s="11"/>
      <c r="GA76" s="11"/>
      <c r="GB76" s="11"/>
      <c r="GC76" s="11"/>
      <c r="GD76" s="11"/>
      <c r="GE76" s="11"/>
      <c r="GF76" s="14">
        <v>1543040.39</v>
      </c>
      <c r="GG76" s="14">
        <v>484610.15</v>
      </c>
      <c r="GH76" s="14">
        <v>278684.36</v>
      </c>
      <c r="GI76" s="14">
        <v>243404.89</v>
      </c>
      <c r="GJ76" s="14">
        <v>211299.34</v>
      </c>
      <c r="GK76" s="14">
        <v>180356.3</v>
      </c>
      <c r="GL76" s="14">
        <v>151421.99</v>
      </c>
      <c r="GM76" s="14">
        <v>124994.47</v>
      </c>
      <c r="GN76" s="14">
        <v>102374.39999999999</v>
      </c>
      <c r="GO76" s="14">
        <v>82076.320000000007</v>
      </c>
      <c r="GP76" s="14">
        <v>63492.480000000003</v>
      </c>
      <c r="GQ76" s="14">
        <v>46744.54</v>
      </c>
      <c r="GR76" s="14">
        <v>32740.78</v>
      </c>
      <c r="GS76" s="14">
        <v>22305.26</v>
      </c>
      <c r="GT76" s="14">
        <v>13771.74</v>
      </c>
      <c r="GU76" s="14">
        <v>6837.12</v>
      </c>
      <c r="GV76" s="14">
        <v>1916.31</v>
      </c>
      <c r="GW76" s="11"/>
      <c r="GX76" s="11"/>
      <c r="GY76" s="11"/>
      <c r="GZ76" s="11"/>
      <c r="HA76" s="11"/>
      <c r="HB76" s="11"/>
      <c r="HC76" s="11"/>
      <c r="HD76" s="11"/>
      <c r="HE76" s="14">
        <v>0</v>
      </c>
      <c r="HF76" s="14">
        <v>0</v>
      </c>
      <c r="HG76" s="14">
        <v>0</v>
      </c>
      <c r="HH76" s="14">
        <v>0</v>
      </c>
      <c r="HI76" s="14">
        <v>0</v>
      </c>
      <c r="HJ76" s="11"/>
      <c r="HK76" s="14">
        <v>16.015279589999999</v>
      </c>
      <c r="HL76" s="14">
        <v>256.49075490000001</v>
      </c>
      <c r="HM76" s="11"/>
      <c r="HN76" s="17">
        <v>1.8518518518518518E-5</v>
      </c>
      <c r="HO76" s="17">
        <v>1.8518518518518518E-5</v>
      </c>
      <c r="HP76" s="17">
        <v>1.8518518518518518E-5</v>
      </c>
      <c r="HQ76" s="17">
        <v>1.8518518518518518E-5</v>
      </c>
      <c r="HR76" s="17">
        <v>1.8518518518518518E-5</v>
      </c>
      <c r="HS76" s="17">
        <v>1.8518518518518518E-5</v>
      </c>
      <c r="HT76" s="17">
        <v>1.8518518518518518E-5</v>
      </c>
      <c r="HU76" s="17">
        <v>1.8518518518518518E-5</v>
      </c>
      <c r="HV76" s="17">
        <v>1.8518518518518518E-5</v>
      </c>
      <c r="HW76" s="11"/>
    </row>
    <row r="77" spans="1:231" ht="15.75" thickBot="1">
      <c r="A77" s="14">
        <v>0.95</v>
      </c>
      <c r="B77" s="14">
        <v>137482.9</v>
      </c>
      <c r="C77" s="14">
        <v>18907026049</v>
      </c>
      <c r="D77" s="2">
        <f t="shared" si="44"/>
        <v>5478256.5900001526</v>
      </c>
      <c r="E77" s="2">
        <f t="shared" si="45"/>
        <v>0.68741449999999993</v>
      </c>
      <c r="F77" s="2">
        <f t="shared" si="46"/>
        <v>136855.6278889348</v>
      </c>
      <c r="G77" s="2">
        <f t="shared" si="47"/>
        <v>138110.17211106519</v>
      </c>
      <c r="H77" s="2">
        <f t="shared" si="48"/>
        <v>0.68427813944467397</v>
      </c>
      <c r="I77" s="2">
        <f t="shared" si="49"/>
        <v>0.69055086055532588</v>
      </c>
      <c r="J77" s="11"/>
      <c r="K77" s="14">
        <v>10000</v>
      </c>
      <c r="L77" s="14">
        <v>100000000</v>
      </c>
      <c r="M77" s="11"/>
      <c r="N77" s="14">
        <v>0</v>
      </c>
      <c r="O77" s="14">
        <v>0</v>
      </c>
      <c r="P77" s="14">
        <v>3377.21</v>
      </c>
      <c r="Q77" s="14">
        <v>11491930.43</v>
      </c>
      <c r="R77" s="2">
        <f t="shared" si="50"/>
        <v>86383.045900000259</v>
      </c>
      <c r="S77" s="2">
        <f t="shared" si="51"/>
        <v>0.33772099999999999</v>
      </c>
      <c r="T77" s="2">
        <f t="shared" si="52"/>
        <v>3298.4421392399058</v>
      </c>
      <c r="U77" s="2">
        <f t="shared" si="53"/>
        <v>3455.9778607600942</v>
      </c>
      <c r="V77" s="2">
        <f t="shared" si="54"/>
        <v>2.63E-4</v>
      </c>
      <c r="W77" s="2">
        <f t="shared" si="55"/>
        <v>0.68751450000000003</v>
      </c>
      <c r="X77" s="10">
        <v>2.63</v>
      </c>
      <c r="Y77" s="10">
        <v>62497.1</v>
      </c>
      <c r="Z77" s="10">
        <v>46737.87</v>
      </c>
      <c r="AA77" s="10">
        <v>2197861846</v>
      </c>
      <c r="AB77" s="11"/>
      <c r="AC77" s="11"/>
      <c r="AD77" s="11"/>
      <c r="AE77" s="11"/>
      <c r="AF77" s="10">
        <v>15.755196</v>
      </c>
      <c r="AG77" s="16">
        <v>1.8634259259259263E-4</v>
      </c>
      <c r="AH77" s="10">
        <v>1</v>
      </c>
      <c r="AI77" s="10">
        <v>1</v>
      </c>
      <c r="AJ77" s="10">
        <v>1.36</v>
      </c>
      <c r="AK77" s="10">
        <v>2.2400000000000002</v>
      </c>
      <c r="AL77" s="10">
        <v>1.87</v>
      </c>
      <c r="AM77" s="10">
        <v>5.29</v>
      </c>
      <c r="AN77" s="10">
        <v>2.15</v>
      </c>
      <c r="AO77" s="10">
        <v>7.41</v>
      </c>
      <c r="AP77" s="10">
        <v>2.3199999999999998</v>
      </c>
      <c r="AQ77" s="10">
        <v>8.68</v>
      </c>
      <c r="AR77" s="10">
        <v>2.4900000000000002</v>
      </c>
      <c r="AS77" s="10">
        <v>9.67</v>
      </c>
      <c r="AT77" s="10">
        <v>2.97</v>
      </c>
      <c r="AU77" s="10">
        <v>14.53</v>
      </c>
      <c r="AV77" s="10">
        <v>3.56</v>
      </c>
      <c r="AW77" s="10">
        <v>22.96</v>
      </c>
      <c r="AX77" s="10">
        <v>4.0999999999999996</v>
      </c>
      <c r="AY77" s="10">
        <v>28.06</v>
      </c>
      <c r="AZ77" s="10">
        <v>5.1100000000000003</v>
      </c>
      <c r="BA77" s="10">
        <v>44.57</v>
      </c>
      <c r="BB77" s="10">
        <v>6.98</v>
      </c>
      <c r="BC77" s="10">
        <v>87.04</v>
      </c>
      <c r="BD77" s="10">
        <v>9.15</v>
      </c>
      <c r="BE77" s="10">
        <v>150.55000000000001</v>
      </c>
      <c r="BF77" s="10">
        <v>13.07</v>
      </c>
      <c r="BG77" s="10">
        <v>334.03</v>
      </c>
      <c r="BH77" s="10">
        <v>18.079999999999998</v>
      </c>
      <c r="BI77" s="10">
        <v>584.74</v>
      </c>
      <c r="BJ77" s="10">
        <v>24.06</v>
      </c>
      <c r="BK77" s="10">
        <v>958.42</v>
      </c>
      <c r="BL77" s="10">
        <v>39.869999999999997</v>
      </c>
      <c r="BM77" s="14">
        <v>2556.19</v>
      </c>
      <c r="BN77" s="14">
        <v>101.1</v>
      </c>
      <c r="BO77" s="14">
        <v>14279.86</v>
      </c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4">
        <v>3.13</v>
      </c>
      <c r="CI77" s="14">
        <v>14.67</v>
      </c>
      <c r="CJ77" s="14">
        <v>15.45</v>
      </c>
      <c r="CK77" s="14">
        <v>444.93</v>
      </c>
      <c r="CL77" s="14">
        <v>26.57</v>
      </c>
      <c r="CM77" s="14">
        <v>1489.63</v>
      </c>
      <c r="CN77" s="14">
        <v>32.270000000000003</v>
      </c>
      <c r="CO77" s="14">
        <v>2222.15</v>
      </c>
      <c r="CP77" s="14">
        <v>36.03</v>
      </c>
      <c r="CQ77" s="14">
        <v>2679.57</v>
      </c>
      <c r="CR77" s="14">
        <v>39.79</v>
      </c>
      <c r="CS77" s="14">
        <v>3037.33</v>
      </c>
      <c r="CT77" s="14">
        <v>49.57</v>
      </c>
      <c r="CU77" s="14">
        <v>4766.1099999999997</v>
      </c>
      <c r="CV77" s="14">
        <v>61.07</v>
      </c>
      <c r="CW77" s="14">
        <v>7792.43</v>
      </c>
      <c r="CX77" s="14">
        <v>71.72</v>
      </c>
      <c r="CY77" s="14">
        <v>9646.06</v>
      </c>
      <c r="CZ77" s="14">
        <v>91.78</v>
      </c>
      <c r="DA77" s="14">
        <v>15848.8</v>
      </c>
      <c r="DB77" s="14">
        <v>129.6</v>
      </c>
      <c r="DC77" s="14">
        <v>32249.040000000001</v>
      </c>
      <c r="DD77" s="14">
        <v>174.02</v>
      </c>
      <c r="DE77" s="14">
        <v>57266.239999999998</v>
      </c>
      <c r="DF77" s="14">
        <v>251.89</v>
      </c>
      <c r="DG77" s="14">
        <v>128580.41</v>
      </c>
      <c r="DH77" s="14">
        <v>352.31</v>
      </c>
      <c r="DI77" s="14">
        <v>227384.89</v>
      </c>
      <c r="DJ77" s="14">
        <v>471.52</v>
      </c>
      <c r="DK77" s="14">
        <v>374295.6</v>
      </c>
      <c r="DL77" s="14">
        <v>787.23</v>
      </c>
      <c r="DM77" s="14">
        <v>1004586.89</v>
      </c>
      <c r="DN77" s="14">
        <v>2007.45</v>
      </c>
      <c r="DO77" s="14">
        <v>5633260.5700000003</v>
      </c>
      <c r="DP77" s="2">
        <f t="shared" si="56"/>
        <v>1603405.0674999999</v>
      </c>
      <c r="DQ77" s="5">
        <f t="shared" si="57"/>
        <v>1668.0933062865565</v>
      </c>
      <c r="DR77" s="5">
        <f t="shared" si="58"/>
        <v>2346.8066937134436</v>
      </c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4">
        <v>0.83190651999999998</v>
      </c>
      <c r="EI77" s="14">
        <v>0.90836602</v>
      </c>
      <c r="EJ77" s="14">
        <v>0.92315877999999996</v>
      </c>
      <c r="EK77" s="14">
        <v>0.92631443999999996</v>
      </c>
      <c r="EL77" s="14">
        <v>0.92968582</v>
      </c>
      <c r="EM77" s="14">
        <v>0.93151233</v>
      </c>
      <c r="EN77" s="14">
        <v>0.93636628</v>
      </c>
      <c r="EO77" s="14">
        <v>0.94155295999999999</v>
      </c>
      <c r="EP77" s="14">
        <v>0.94543657000000003</v>
      </c>
      <c r="EQ77" s="14">
        <v>0.94869649</v>
      </c>
      <c r="ER77" s="14">
        <v>0.95312759000000002</v>
      </c>
      <c r="ES77" s="14">
        <v>0.95601683000000004</v>
      </c>
      <c r="ET77" s="14">
        <v>0.95888941000000005</v>
      </c>
      <c r="EU77" s="14">
        <v>0.96287632999999995</v>
      </c>
      <c r="EV77" s="14">
        <v>0.96579572000000002</v>
      </c>
      <c r="EW77" s="14">
        <v>0.96857905</v>
      </c>
      <c r="EX77" s="14">
        <v>0.97179382999999997</v>
      </c>
      <c r="EY77" s="11"/>
      <c r="EZ77" s="11"/>
      <c r="FA77" s="11"/>
      <c r="FB77" s="11"/>
      <c r="FC77" s="11"/>
      <c r="FD77" s="11"/>
      <c r="FE77" s="11"/>
      <c r="FF77" s="11"/>
      <c r="FG77" s="14">
        <v>100</v>
      </c>
      <c r="FH77" s="14">
        <v>100</v>
      </c>
      <c r="FI77" s="14">
        <v>100</v>
      </c>
      <c r="FJ77" s="14">
        <v>100</v>
      </c>
      <c r="FK77" s="14">
        <v>100</v>
      </c>
      <c r="FL77" s="14">
        <v>100</v>
      </c>
      <c r="FM77" s="14">
        <v>100</v>
      </c>
      <c r="FN77" s="14">
        <v>100</v>
      </c>
      <c r="FO77" s="14">
        <v>100</v>
      </c>
      <c r="FP77" s="14">
        <v>100</v>
      </c>
      <c r="FQ77" s="14">
        <v>100</v>
      </c>
      <c r="FR77" s="14">
        <v>100</v>
      </c>
      <c r="FS77" s="14">
        <v>100</v>
      </c>
      <c r="FT77" s="14">
        <v>100</v>
      </c>
      <c r="FU77" s="14">
        <v>100</v>
      </c>
      <c r="FV77" s="14">
        <v>100</v>
      </c>
      <c r="FW77" s="14">
        <v>100</v>
      </c>
      <c r="FX77" s="11"/>
      <c r="FY77" s="11"/>
      <c r="FZ77" s="11"/>
      <c r="GA77" s="11"/>
      <c r="GB77" s="11"/>
      <c r="GC77" s="11"/>
      <c r="GD77" s="11"/>
      <c r="GE77" s="11"/>
      <c r="GF77" s="14">
        <v>1664531.8</v>
      </c>
      <c r="GG77" s="14">
        <v>530195.06000000006</v>
      </c>
      <c r="GH77" s="14">
        <v>305799.06</v>
      </c>
      <c r="GI77" s="14">
        <v>267237.8</v>
      </c>
      <c r="GJ77" s="14">
        <v>232116.55</v>
      </c>
      <c r="GK77" s="14">
        <v>198235.38</v>
      </c>
      <c r="GL77" s="14">
        <v>166529.54</v>
      </c>
      <c r="GM77" s="14">
        <v>137554.20000000001</v>
      </c>
      <c r="GN77" s="14">
        <v>112719.83</v>
      </c>
      <c r="GO77" s="14">
        <v>90419.89</v>
      </c>
      <c r="GP77" s="14">
        <v>69980.53</v>
      </c>
      <c r="GQ77" s="14">
        <v>51546.82</v>
      </c>
      <c r="GR77" s="14">
        <v>36115.660000000003</v>
      </c>
      <c r="GS77" s="14">
        <v>24611.919999999998</v>
      </c>
      <c r="GT77" s="14">
        <v>15190.43</v>
      </c>
      <c r="GU77" s="14">
        <v>7543.35</v>
      </c>
      <c r="GV77" s="14">
        <v>2113.52</v>
      </c>
      <c r="GW77" s="11"/>
      <c r="GX77" s="11"/>
      <c r="GY77" s="11"/>
      <c r="GZ77" s="11"/>
      <c r="HA77" s="11"/>
      <c r="HB77" s="11"/>
      <c r="HC77" s="11"/>
      <c r="HD77" s="11"/>
      <c r="HE77" s="14">
        <v>0</v>
      </c>
      <c r="HF77" s="14">
        <v>0</v>
      </c>
      <c r="HG77" s="14">
        <v>0</v>
      </c>
      <c r="HH77" s="14">
        <v>0</v>
      </c>
      <c r="HI77" s="14">
        <v>0</v>
      </c>
      <c r="HJ77" s="11"/>
      <c r="HK77" s="14">
        <v>16.123847219999998</v>
      </c>
      <c r="HL77" s="14">
        <v>259.98163649999998</v>
      </c>
      <c r="HM77" s="11"/>
      <c r="HN77" s="17">
        <v>1.9675925925925925E-5</v>
      </c>
      <c r="HO77" s="17">
        <v>1.9675925925925925E-5</v>
      </c>
      <c r="HP77" s="17">
        <v>1.7361111111111111E-5</v>
      </c>
      <c r="HQ77" s="17">
        <v>1.7361111111111111E-5</v>
      </c>
      <c r="HR77" s="17">
        <v>1.9675925925925925E-5</v>
      </c>
      <c r="HS77" s="17">
        <v>1.8518518518518518E-5</v>
      </c>
      <c r="HT77" s="17">
        <v>1.8518518518518518E-5</v>
      </c>
      <c r="HU77" s="17">
        <v>1.9675925925925925E-5</v>
      </c>
      <c r="HV77" s="17">
        <v>1.8518518518518518E-5</v>
      </c>
      <c r="HW77" s="11"/>
    </row>
    <row r="78" spans="1:231" ht="15.75" thickBo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</row>
    <row r="79" spans="1:231" ht="15.75" thickBo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</row>
    <row r="80" spans="1:231" ht="15.75" thickBo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</row>
    <row r="81" spans="1:231" ht="15.75" thickBot="1">
      <c r="A81" s="11"/>
      <c r="B81" s="11"/>
      <c r="C81" s="11"/>
      <c r="D81" s="11"/>
      <c r="E81" s="11"/>
      <c r="F81" s="3" t="s">
        <v>41</v>
      </c>
      <c r="G81" s="3" t="s">
        <v>49</v>
      </c>
      <c r="H81" s="3" t="s">
        <v>50</v>
      </c>
      <c r="I81" s="3" t="s">
        <v>3</v>
      </c>
      <c r="J81" s="3" t="s">
        <v>4</v>
      </c>
      <c r="K81" s="3" t="s">
        <v>5</v>
      </c>
      <c r="L81" s="3" t="s">
        <v>6</v>
      </c>
      <c r="M81" s="3" t="s">
        <v>35</v>
      </c>
      <c r="N81" s="3" t="s">
        <v>8</v>
      </c>
      <c r="O81" s="3" t="s">
        <v>38</v>
      </c>
      <c r="P81" s="3" t="s">
        <v>39</v>
      </c>
      <c r="Q81" s="3" t="s">
        <v>11</v>
      </c>
      <c r="R81" s="3" t="s">
        <v>12</v>
      </c>
      <c r="S81" s="3" t="s">
        <v>13</v>
      </c>
      <c r="T81" s="3" t="s">
        <v>14</v>
      </c>
      <c r="U81" s="10" t="s">
        <v>15</v>
      </c>
      <c r="V81" s="10" t="s">
        <v>16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</row>
    <row r="82" spans="1:231" ht="15.75" thickBot="1">
      <c r="A82" s="11" t="s">
        <v>40</v>
      </c>
      <c r="B82" s="11"/>
      <c r="C82" s="11" t="s">
        <v>36</v>
      </c>
      <c r="D82" s="11"/>
      <c r="E82" s="11"/>
      <c r="F82" s="11"/>
      <c r="G82" s="13" t="s">
        <v>18</v>
      </c>
      <c r="H82" s="11" t="s">
        <v>19</v>
      </c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</row>
    <row r="83" spans="1:231" ht="15.75" thickBot="1">
      <c r="A83" s="11"/>
      <c r="B83" s="3" t="s">
        <v>20</v>
      </c>
      <c r="C83" s="11"/>
      <c r="D83" s="3"/>
      <c r="E83" s="3" t="s">
        <v>46</v>
      </c>
      <c r="F83" s="3"/>
      <c r="G83" s="3"/>
      <c r="H83" s="3" t="s">
        <v>46</v>
      </c>
      <c r="I83" s="3"/>
      <c r="J83" s="11"/>
      <c r="K83" s="3" t="s">
        <v>21</v>
      </c>
      <c r="L83" s="11"/>
      <c r="M83" s="11"/>
      <c r="N83" s="3" t="s">
        <v>22</v>
      </c>
      <c r="O83" s="3" t="s">
        <v>23</v>
      </c>
      <c r="P83" s="3" t="s">
        <v>24</v>
      </c>
      <c r="Q83" s="11"/>
      <c r="R83" s="3"/>
      <c r="S83" s="3" t="s">
        <v>46</v>
      </c>
      <c r="T83" s="3"/>
      <c r="U83" s="3"/>
      <c r="V83" s="3" t="s">
        <v>46</v>
      </c>
      <c r="W83" s="3"/>
      <c r="X83" s="3" t="s">
        <v>25</v>
      </c>
      <c r="Y83" s="3" t="s">
        <v>26</v>
      </c>
      <c r="Z83" s="3" t="s">
        <v>27</v>
      </c>
      <c r="AA83" s="11"/>
      <c r="AB83" s="11"/>
      <c r="AC83" s="11"/>
      <c r="AD83" s="11"/>
      <c r="AE83" s="11"/>
      <c r="AF83" s="3" t="s">
        <v>28</v>
      </c>
      <c r="AG83" s="11" t="s">
        <v>29</v>
      </c>
      <c r="AH83" s="18">
        <v>0.5</v>
      </c>
      <c r="AI83" s="19"/>
      <c r="AJ83" s="18">
        <v>0.75</v>
      </c>
      <c r="AK83" s="19"/>
      <c r="AL83" s="18">
        <v>0.8</v>
      </c>
      <c r="AM83" s="19"/>
      <c r="AN83" s="18">
        <v>0.81</v>
      </c>
      <c r="AO83" s="19"/>
      <c r="AP83" s="18">
        <v>0.82</v>
      </c>
      <c r="AQ83" s="19"/>
      <c r="AR83" s="18">
        <v>0.83</v>
      </c>
      <c r="AS83" s="19"/>
      <c r="AT83" s="10">
        <v>0.84</v>
      </c>
      <c r="AU83" s="11"/>
      <c r="AV83" s="10">
        <v>0.85</v>
      </c>
      <c r="AW83" s="11"/>
      <c r="AX83" s="10">
        <v>0.86</v>
      </c>
      <c r="AY83" s="11"/>
      <c r="AZ83" s="10">
        <v>0.87</v>
      </c>
      <c r="BA83" s="11"/>
      <c r="BB83" s="10">
        <v>0.88</v>
      </c>
      <c r="BC83" s="11"/>
      <c r="BD83" s="10">
        <v>0.89</v>
      </c>
      <c r="BE83" s="11"/>
      <c r="BF83" s="10">
        <v>0.9</v>
      </c>
      <c r="BG83" s="11"/>
      <c r="BH83" s="10">
        <v>0.91</v>
      </c>
      <c r="BI83" s="11"/>
      <c r="BJ83" s="10">
        <v>0.92</v>
      </c>
      <c r="BK83" s="11"/>
      <c r="BL83" s="10">
        <v>0.93</v>
      </c>
      <c r="BM83" s="11"/>
      <c r="BN83" s="10">
        <v>0.94</v>
      </c>
      <c r="BO83" s="11"/>
      <c r="BP83" s="10">
        <v>0.95</v>
      </c>
      <c r="BQ83" s="11"/>
      <c r="BR83" s="10">
        <v>0.96</v>
      </c>
      <c r="BS83" s="11"/>
      <c r="BT83" s="10">
        <v>0.97</v>
      </c>
      <c r="BU83" s="11"/>
      <c r="BV83" s="10">
        <v>0.98</v>
      </c>
      <c r="BW83" s="11"/>
      <c r="BX83" s="10">
        <v>0.99</v>
      </c>
      <c r="BY83" s="11"/>
      <c r="BZ83" s="10">
        <v>0.999</v>
      </c>
      <c r="CA83" s="11"/>
      <c r="CB83" s="10">
        <v>1</v>
      </c>
      <c r="CC83" s="11"/>
      <c r="CD83" s="11"/>
      <c r="CE83" s="11"/>
      <c r="CF83" s="11"/>
      <c r="CG83" s="11"/>
      <c r="CH83" s="18">
        <v>0.5</v>
      </c>
      <c r="CI83" s="19"/>
      <c r="CJ83" s="18">
        <v>0.75</v>
      </c>
      <c r="CK83" s="19"/>
      <c r="CL83" s="18">
        <v>0.8</v>
      </c>
      <c r="CM83" s="19"/>
      <c r="CN83" s="18">
        <v>0.81</v>
      </c>
      <c r="CO83" s="19"/>
      <c r="CP83" s="18">
        <v>0.82</v>
      </c>
      <c r="CQ83" s="19"/>
      <c r="CR83" s="18">
        <v>0.83</v>
      </c>
      <c r="CS83" s="19"/>
      <c r="CT83" s="18">
        <v>0.84</v>
      </c>
      <c r="CU83" s="19"/>
      <c r="CV83" s="18">
        <v>0.85</v>
      </c>
      <c r="CW83" s="19"/>
      <c r="CX83" s="18">
        <v>0.86</v>
      </c>
      <c r="CY83" s="19"/>
      <c r="CZ83" s="10">
        <v>0.87</v>
      </c>
      <c r="DA83" s="11"/>
      <c r="DB83" s="10">
        <v>0.88</v>
      </c>
      <c r="DC83" s="11"/>
      <c r="DD83" s="10">
        <v>0.89</v>
      </c>
      <c r="DE83" s="11"/>
      <c r="DF83" s="10">
        <v>0.9</v>
      </c>
      <c r="DG83" s="11"/>
      <c r="DH83" s="10">
        <v>0.91</v>
      </c>
      <c r="DI83" s="11"/>
      <c r="DJ83" s="10">
        <v>0.92</v>
      </c>
      <c r="DK83" s="11"/>
      <c r="DL83" s="10">
        <v>0.93</v>
      </c>
      <c r="DM83" s="11"/>
      <c r="DN83" s="10">
        <v>0.94</v>
      </c>
      <c r="DO83" s="11"/>
      <c r="DP83" s="10">
        <v>0.95</v>
      </c>
      <c r="DQ83" s="11"/>
      <c r="DR83" s="10">
        <v>0.96</v>
      </c>
      <c r="DS83" s="11"/>
      <c r="DT83" s="10">
        <v>0.97</v>
      </c>
      <c r="DU83" s="11"/>
      <c r="DV83" s="10">
        <v>0.98</v>
      </c>
      <c r="DW83" s="11"/>
      <c r="DX83" s="10">
        <v>0.99</v>
      </c>
      <c r="DY83" s="11"/>
      <c r="DZ83" s="10">
        <v>0.999</v>
      </c>
      <c r="EA83" s="11"/>
      <c r="EB83" s="10">
        <v>1</v>
      </c>
      <c r="EC83" s="11"/>
      <c r="ED83" s="11"/>
      <c r="EE83" s="11"/>
      <c r="EF83" s="11"/>
      <c r="EG83" s="11"/>
      <c r="EH83" s="14">
        <v>0.5</v>
      </c>
      <c r="EI83" s="14">
        <v>0.75</v>
      </c>
      <c r="EJ83" s="14">
        <v>0.8</v>
      </c>
      <c r="EK83" s="14">
        <v>0.81</v>
      </c>
      <c r="EL83" s="14">
        <v>0.82</v>
      </c>
      <c r="EM83" s="14">
        <v>0.83</v>
      </c>
      <c r="EN83" s="14">
        <v>0.84</v>
      </c>
      <c r="EO83" s="14">
        <v>0.85</v>
      </c>
      <c r="EP83" s="14">
        <v>0.86</v>
      </c>
      <c r="EQ83" s="14">
        <v>0.87</v>
      </c>
      <c r="ER83" s="14">
        <v>0.88</v>
      </c>
      <c r="ES83" s="14">
        <v>0.89</v>
      </c>
      <c r="ET83" s="14">
        <v>0.9</v>
      </c>
      <c r="EU83" s="14">
        <v>0.91</v>
      </c>
      <c r="EV83" s="14">
        <v>0.92</v>
      </c>
      <c r="EW83" s="14">
        <v>0.93</v>
      </c>
      <c r="EX83" s="14">
        <v>0.94</v>
      </c>
      <c r="EY83" s="14">
        <v>0.95</v>
      </c>
      <c r="EZ83" s="14">
        <v>0.96</v>
      </c>
      <c r="FA83" s="14">
        <v>0.97</v>
      </c>
      <c r="FB83" s="14">
        <v>0.98</v>
      </c>
      <c r="FC83" s="14">
        <v>0.99</v>
      </c>
      <c r="FD83" s="14">
        <v>0.999</v>
      </c>
      <c r="FE83" s="15">
        <v>1</v>
      </c>
      <c r="FF83" s="11"/>
      <c r="FG83" s="14">
        <v>0.5</v>
      </c>
      <c r="FH83" s="14">
        <v>0.75</v>
      </c>
      <c r="FI83" s="14">
        <v>0.8</v>
      </c>
      <c r="FJ83" s="14">
        <v>0.81</v>
      </c>
      <c r="FK83" s="14">
        <v>0.82</v>
      </c>
      <c r="FL83" s="14">
        <v>0.83</v>
      </c>
      <c r="FM83" s="14">
        <v>0.84</v>
      </c>
      <c r="FN83" s="14">
        <v>0.85</v>
      </c>
      <c r="FO83" s="14">
        <v>0.86</v>
      </c>
      <c r="FP83" s="14">
        <v>0.87</v>
      </c>
      <c r="FQ83" s="14">
        <v>0.88</v>
      </c>
      <c r="FR83" s="14">
        <v>0.89</v>
      </c>
      <c r="FS83" s="14">
        <v>0.9</v>
      </c>
      <c r="FT83" s="14">
        <v>0.91</v>
      </c>
      <c r="FU83" s="14">
        <v>0.92</v>
      </c>
      <c r="FV83" s="14">
        <v>0.93</v>
      </c>
      <c r="FW83" s="14">
        <v>0.94</v>
      </c>
      <c r="FX83" s="14">
        <v>0.95</v>
      </c>
      <c r="FY83" s="14">
        <v>0.96</v>
      </c>
      <c r="FZ83" s="14">
        <v>0.97</v>
      </c>
      <c r="GA83" s="14">
        <v>0.98</v>
      </c>
      <c r="GB83" s="14">
        <v>0.99</v>
      </c>
      <c r="GC83" s="14">
        <v>0.999</v>
      </c>
      <c r="GD83" s="15">
        <v>1</v>
      </c>
      <c r="GE83" s="11"/>
      <c r="GF83" s="14">
        <v>0.5</v>
      </c>
      <c r="GG83" s="14">
        <v>0.75</v>
      </c>
      <c r="GH83" s="14">
        <v>0.8</v>
      </c>
      <c r="GI83" s="14">
        <v>0.81</v>
      </c>
      <c r="GJ83" s="14">
        <v>0.82</v>
      </c>
      <c r="GK83" s="14">
        <v>0.83</v>
      </c>
      <c r="GL83" s="14">
        <v>0.84</v>
      </c>
      <c r="GM83" s="14">
        <v>0.85</v>
      </c>
      <c r="GN83" s="14">
        <v>0.86</v>
      </c>
      <c r="GO83" s="14">
        <v>0.87</v>
      </c>
      <c r="GP83" s="14">
        <v>0.88</v>
      </c>
      <c r="GQ83" s="14">
        <v>0.89</v>
      </c>
      <c r="GR83" s="14">
        <v>0.9</v>
      </c>
      <c r="GS83" s="14">
        <v>0.91</v>
      </c>
      <c r="GT83" s="14">
        <v>0.92</v>
      </c>
      <c r="GU83" s="14">
        <v>0.93</v>
      </c>
      <c r="GV83" s="14">
        <v>0.94</v>
      </c>
      <c r="GW83" s="14">
        <v>0.95</v>
      </c>
      <c r="GX83" s="14">
        <v>0.96</v>
      </c>
      <c r="GY83" s="14">
        <v>0.97</v>
      </c>
      <c r="GZ83" s="14">
        <v>0.98</v>
      </c>
      <c r="HA83" s="14">
        <v>0.99</v>
      </c>
      <c r="HB83" s="14">
        <v>0.999</v>
      </c>
      <c r="HC83" s="14">
        <v>1</v>
      </c>
      <c r="HD83" s="14"/>
      <c r="HE83" s="14"/>
      <c r="HF83" s="14"/>
      <c r="HG83" s="14"/>
      <c r="HH83" s="14"/>
      <c r="HI83" s="14"/>
      <c r="HJ83" s="14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</row>
    <row r="84" spans="1:231" ht="15.75" thickBot="1">
      <c r="A84" s="3" t="s">
        <v>51</v>
      </c>
      <c r="B84" s="10" t="s">
        <v>31</v>
      </c>
      <c r="C84" s="10" t="s">
        <v>32</v>
      </c>
      <c r="D84" s="1" t="s">
        <v>33</v>
      </c>
      <c r="E84"/>
      <c r="F84" s="1" t="s">
        <v>47</v>
      </c>
      <c r="G84" s="1" t="s">
        <v>48</v>
      </c>
      <c r="H84" s="1"/>
      <c r="I84" s="1"/>
      <c r="J84" s="11"/>
      <c r="K84" s="10" t="s">
        <v>31</v>
      </c>
      <c r="L84" s="10" t="s">
        <v>32</v>
      </c>
      <c r="M84" s="3" t="s">
        <v>33</v>
      </c>
      <c r="N84" s="11"/>
      <c r="O84" s="11"/>
      <c r="P84" s="10" t="s">
        <v>31</v>
      </c>
      <c r="Q84" s="10" t="s">
        <v>32</v>
      </c>
      <c r="R84" s="1" t="s">
        <v>33</v>
      </c>
      <c r="S84" s="1"/>
      <c r="T84" s="1" t="s">
        <v>47</v>
      </c>
      <c r="U84" s="1" t="s">
        <v>48</v>
      </c>
      <c r="V84" s="1"/>
      <c r="W84" s="1"/>
      <c r="X84" s="11"/>
      <c r="Y84" s="11"/>
      <c r="Z84" s="10" t="s">
        <v>31</v>
      </c>
      <c r="AA84" s="10" t="s">
        <v>32</v>
      </c>
      <c r="AB84" s="11"/>
      <c r="AC84" s="11"/>
      <c r="AD84" s="11"/>
      <c r="AE84" s="11"/>
      <c r="AF84" s="11"/>
      <c r="AG84" s="11"/>
      <c r="AH84" s="10" t="s">
        <v>31</v>
      </c>
      <c r="AI84" s="10" t="s">
        <v>32</v>
      </c>
      <c r="AJ84" s="10" t="s">
        <v>31</v>
      </c>
      <c r="AK84" s="10" t="s">
        <v>32</v>
      </c>
      <c r="AL84" s="10" t="s">
        <v>31</v>
      </c>
      <c r="AM84" s="10" t="s">
        <v>32</v>
      </c>
      <c r="AN84" s="10" t="s">
        <v>31</v>
      </c>
      <c r="AO84" s="10" t="s">
        <v>32</v>
      </c>
      <c r="AP84" s="10" t="s">
        <v>31</v>
      </c>
      <c r="AQ84" s="10" t="s">
        <v>32</v>
      </c>
      <c r="AR84" s="10" t="s">
        <v>31</v>
      </c>
      <c r="AS84" s="10" t="s">
        <v>32</v>
      </c>
      <c r="AT84" s="10" t="s">
        <v>31</v>
      </c>
      <c r="AU84" s="10" t="s">
        <v>32</v>
      </c>
      <c r="AV84" s="10" t="s">
        <v>31</v>
      </c>
      <c r="AW84" s="10" t="s">
        <v>32</v>
      </c>
      <c r="AX84" s="10" t="s">
        <v>31</v>
      </c>
      <c r="AY84" s="10" t="s">
        <v>32</v>
      </c>
      <c r="AZ84" s="10" t="s">
        <v>31</v>
      </c>
      <c r="BA84" s="10" t="s">
        <v>32</v>
      </c>
      <c r="BB84" s="10" t="s">
        <v>31</v>
      </c>
      <c r="BC84" s="10" t="s">
        <v>32</v>
      </c>
      <c r="BD84" s="10" t="s">
        <v>31</v>
      </c>
      <c r="BE84" s="10" t="s">
        <v>32</v>
      </c>
      <c r="BF84" s="10" t="s">
        <v>31</v>
      </c>
      <c r="BG84" s="10" t="s">
        <v>32</v>
      </c>
      <c r="BH84" s="10" t="s">
        <v>31</v>
      </c>
      <c r="BI84" s="10" t="s">
        <v>32</v>
      </c>
      <c r="BJ84" s="10" t="s">
        <v>31</v>
      </c>
      <c r="BK84" s="10" t="s">
        <v>32</v>
      </c>
      <c r="BL84" s="10" t="s">
        <v>31</v>
      </c>
      <c r="BM84" s="10" t="s">
        <v>32</v>
      </c>
      <c r="BN84" s="10" t="s">
        <v>31</v>
      </c>
      <c r="BO84" s="10" t="s">
        <v>32</v>
      </c>
      <c r="BP84" s="10" t="s">
        <v>31</v>
      </c>
      <c r="BQ84" s="10" t="s">
        <v>32</v>
      </c>
      <c r="BR84" s="10" t="s">
        <v>31</v>
      </c>
      <c r="BS84" s="10" t="s">
        <v>32</v>
      </c>
      <c r="BT84" s="10" t="s">
        <v>31</v>
      </c>
      <c r="BU84" s="10" t="s">
        <v>32</v>
      </c>
      <c r="BV84" s="10" t="s">
        <v>31</v>
      </c>
      <c r="BW84" s="10" t="s">
        <v>32</v>
      </c>
      <c r="BX84" s="10" t="s">
        <v>31</v>
      </c>
      <c r="BY84" s="10" t="s">
        <v>32</v>
      </c>
      <c r="BZ84" s="10" t="s">
        <v>31</v>
      </c>
      <c r="CA84" s="10" t="s">
        <v>32</v>
      </c>
      <c r="CB84" s="10" t="s">
        <v>31</v>
      </c>
      <c r="CC84" s="10" t="s">
        <v>32</v>
      </c>
      <c r="CD84" s="11"/>
      <c r="CE84" s="11"/>
      <c r="CF84" s="11"/>
      <c r="CG84" s="11"/>
      <c r="CH84" s="10" t="s">
        <v>31</v>
      </c>
      <c r="CI84" s="10" t="s">
        <v>32</v>
      </c>
      <c r="CJ84" s="10" t="s">
        <v>31</v>
      </c>
      <c r="CK84" s="10" t="s">
        <v>32</v>
      </c>
      <c r="CL84" s="10" t="s">
        <v>31</v>
      </c>
      <c r="CM84" s="10" t="s">
        <v>32</v>
      </c>
      <c r="CN84" s="10" t="s">
        <v>31</v>
      </c>
      <c r="CO84" s="10" t="s">
        <v>32</v>
      </c>
      <c r="CP84" s="10" t="s">
        <v>31</v>
      </c>
      <c r="CQ84" s="10" t="s">
        <v>32</v>
      </c>
      <c r="CR84" s="10" t="s">
        <v>31</v>
      </c>
      <c r="CS84" s="10" t="s">
        <v>32</v>
      </c>
      <c r="CT84" s="10" t="s">
        <v>31</v>
      </c>
      <c r="CU84" s="10" t="s">
        <v>32</v>
      </c>
      <c r="CV84" s="10" t="s">
        <v>31</v>
      </c>
      <c r="CW84" s="10" t="s">
        <v>32</v>
      </c>
      <c r="CX84" s="10" t="s">
        <v>31</v>
      </c>
      <c r="CY84" s="10" t="s">
        <v>32</v>
      </c>
      <c r="CZ84" s="10" t="s">
        <v>31</v>
      </c>
      <c r="DA84" s="10" t="s">
        <v>32</v>
      </c>
      <c r="DB84" s="10" t="s">
        <v>31</v>
      </c>
      <c r="DC84" s="10" t="s">
        <v>32</v>
      </c>
      <c r="DD84" s="10" t="s">
        <v>31</v>
      </c>
      <c r="DE84" s="10" t="s">
        <v>32</v>
      </c>
      <c r="DF84" s="10" t="s">
        <v>31</v>
      </c>
      <c r="DG84" s="10" t="s">
        <v>32</v>
      </c>
      <c r="DH84" s="10" t="s">
        <v>31</v>
      </c>
      <c r="DI84" s="10" t="s">
        <v>32</v>
      </c>
      <c r="DJ84" s="10" t="s">
        <v>31</v>
      </c>
      <c r="DK84" s="10" t="s">
        <v>32</v>
      </c>
      <c r="DL84" s="10" t="s">
        <v>31</v>
      </c>
      <c r="DM84" s="10" t="s">
        <v>32</v>
      </c>
      <c r="DN84" s="10" t="s">
        <v>31</v>
      </c>
      <c r="DO84" s="10" t="s">
        <v>32</v>
      </c>
      <c r="DP84" s="1" t="s">
        <v>33</v>
      </c>
      <c r="DQ84" s="5"/>
      <c r="DR84" s="5"/>
      <c r="DS84" s="10" t="s">
        <v>32</v>
      </c>
      <c r="DT84" s="10" t="s">
        <v>31</v>
      </c>
      <c r="DU84" s="10" t="s">
        <v>32</v>
      </c>
      <c r="DV84" s="10" t="s">
        <v>31</v>
      </c>
      <c r="DW84" s="10" t="s">
        <v>32</v>
      </c>
      <c r="DX84" s="10" t="s">
        <v>31</v>
      </c>
      <c r="DY84" s="10" t="s">
        <v>32</v>
      </c>
      <c r="DZ84" s="10" t="s">
        <v>31</v>
      </c>
      <c r="EA84" s="10" t="s">
        <v>32</v>
      </c>
      <c r="EB84" s="10" t="s">
        <v>31</v>
      </c>
      <c r="EC84" s="10" t="s">
        <v>32</v>
      </c>
      <c r="ED84" s="11"/>
      <c r="EE84" s="11"/>
      <c r="EF84" s="11"/>
      <c r="EG84" s="11"/>
      <c r="EH84" s="10" t="s">
        <v>31</v>
      </c>
      <c r="EI84" s="10" t="s">
        <v>31</v>
      </c>
      <c r="EJ84" s="10" t="s">
        <v>31</v>
      </c>
      <c r="EK84" s="10" t="s">
        <v>31</v>
      </c>
      <c r="EL84" s="10" t="s">
        <v>31</v>
      </c>
      <c r="EM84" s="10" t="s">
        <v>31</v>
      </c>
      <c r="EN84" s="10" t="s">
        <v>31</v>
      </c>
      <c r="EO84" s="10" t="s">
        <v>31</v>
      </c>
      <c r="EP84" s="10" t="s">
        <v>31</v>
      </c>
      <c r="EQ84" s="10" t="s">
        <v>31</v>
      </c>
      <c r="ER84" s="10" t="s">
        <v>31</v>
      </c>
      <c r="ES84" s="10" t="s">
        <v>31</v>
      </c>
      <c r="ET84" s="10" t="s">
        <v>31</v>
      </c>
      <c r="EU84" s="10" t="s">
        <v>31</v>
      </c>
      <c r="EV84" s="10" t="s">
        <v>31</v>
      </c>
      <c r="EW84" s="10" t="s">
        <v>31</v>
      </c>
      <c r="EX84" s="10" t="s">
        <v>31</v>
      </c>
      <c r="EY84" s="10" t="s">
        <v>31</v>
      </c>
      <c r="EZ84" s="10" t="s">
        <v>31</v>
      </c>
      <c r="FA84" s="10" t="s">
        <v>31</v>
      </c>
      <c r="FB84" s="10" t="s">
        <v>31</v>
      </c>
      <c r="FC84" s="10" t="s">
        <v>31</v>
      </c>
      <c r="FD84" s="10" t="s">
        <v>31</v>
      </c>
      <c r="FE84" s="10" t="s">
        <v>31</v>
      </c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</row>
    <row r="85" spans="1:231" ht="15.75" thickBot="1">
      <c r="A85" s="14">
        <v>0.05</v>
      </c>
      <c r="B85" s="14">
        <v>132497.21</v>
      </c>
      <c r="C85" s="14">
        <v>17560952584</v>
      </c>
      <c r="D85" s="2">
        <f t="shared" ref="D85:D103" si="59">C85-B85*B85</f>
        <v>5441926.2159004211</v>
      </c>
      <c r="E85" s="2">
        <f t="shared" ref="E85:E103" si="60">B85/(K85*20)</f>
        <v>0.66248604999999994</v>
      </c>
      <c r="F85" s="2">
        <f t="shared" ref="F85:F103" si="61">B85-2.68*SQRT(D85)/SQRT(100)</f>
        <v>131872.02130166098</v>
      </c>
      <c r="G85" s="2">
        <f t="shared" ref="G85:G103" si="62">B85+2.68*SQRT(D85)/SQRT(100)</f>
        <v>133122.39869833901</v>
      </c>
      <c r="H85" s="2">
        <f t="shared" ref="H85:H103" si="63">F85/(K85*20)</f>
        <v>0.6593601065083049</v>
      </c>
      <c r="I85" s="2">
        <f t="shared" ref="I85:I103" si="64">G85/(K85*20)</f>
        <v>0.66561199349169498</v>
      </c>
      <c r="J85" s="11"/>
      <c r="K85" s="14">
        <v>10000</v>
      </c>
      <c r="L85" s="14">
        <v>100000000</v>
      </c>
      <c r="M85" s="11"/>
      <c r="N85" s="14">
        <v>0</v>
      </c>
      <c r="O85" s="14">
        <v>0</v>
      </c>
      <c r="P85" s="14">
        <v>1590.31</v>
      </c>
      <c r="Q85" s="14">
        <v>2599291.87</v>
      </c>
      <c r="R85" s="2">
        <f>Q85-P85*P85</f>
        <v>70205.973900000099</v>
      </c>
      <c r="S85" s="2">
        <f>P85/K85</f>
        <v>0.15903100000000001</v>
      </c>
      <c r="T85" s="2">
        <f t="shared" ref="T85" si="65">P85-2.68*SQRT(R85)/SQRT(100)</f>
        <v>1519.2996213966323</v>
      </c>
      <c r="U85" s="2">
        <f t="shared" ref="U85" si="66">P85+2.68*SQRT(R85)/SQRT(100)</f>
        <v>1661.3203786033675</v>
      </c>
      <c r="V85" s="2">
        <f t="shared" ref="V85" si="67">X85/K85</f>
        <v>6.0800000000000003E-4</v>
      </c>
      <c r="W85" s="2">
        <f>1-Y85/(K85*20)</f>
        <v>0.66258605000000004</v>
      </c>
      <c r="X85" s="10">
        <v>6.08</v>
      </c>
      <c r="Y85" s="10">
        <v>67482.789999999994</v>
      </c>
      <c r="Z85" s="10">
        <v>21247.49</v>
      </c>
      <c r="AA85" s="10">
        <v>458128780.69999999</v>
      </c>
      <c r="AB85" s="11"/>
      <c r="AC85" s="11"/>
      <c r="AD85" s="11"/>
      <c r="AE85" s="11"/>
      <c r="AF85" s="10">
        <v>17.040410949999998</v>
      </c>
      <c r="AG85" s="16">
        <v>1.8749999999999998E-4</v>
      </c>
      <c r="AH85" s="10">
        <v>1</v>
      </c>
      <c r="AI85" s="10">
        <v>1</v>
      </c>
      <c r="AJ85" s="10">
        <v>1.2</v>
      </c>
      <c r="AK85" s="10">
        <v>1.7</v>
      </c>
      <c r="AL85" s="10">
        <v>1.66</v>
      </c>
      <c r="AM85" s="10">
        <v>3.68</v>
      </c>
      <c r="AN85" s="10">
        <v>1.83</v>
      </c>
      <c r="AO85" s="10">
        <v>4.6100000000000003</v>
      </c>
      <c r="AP85" s="10">
        <v>1.95</v>
      </c>
      <c r="AQ85" s="10">
        <v>5.19</v>
      </c>
      <c r="AR85" s="10">
        <v>2.17</v>
      </c>
      <c r="AS85" s="10">
        <v>6.63</v>
      </c>
      <c r="AT85" s="10">
        <v>2.5</v>
      </c>
      <c r="AU85" s="10">
        <v>8.6999999999999993</v>
      </c>
      <c r="AV85" s="10">
        <v>3.17</v>
      </c>
      <c r="AW85" s="10">
        <v>16.13</v>
      </c>
      <c r="AX85" s="10">
        <v>3.83</v>
      </c>
      <c r="AY85" s="10">
        <v>23.53</v>
      </c>
      <c r="AZ85" s="10">
        <v>4.7300000000000004</v>
      </c>
      <c r="BA85" s="10">
        <v>36.630000000000003</v>
      </c>
      <c r="BB85" s="10">
        <v>5.84</v>
      </c>
      <c r="BC85" s="10">
        <v>59.44</v>
      </c>
      <c r="BD85" s="10">
        <v>8.15</v>
      </c>
      <c r="BE85" s="10">
        <v>114.05</v>
      </c>
      <c r="BF85" s="10">
        <v>11.1</v>
      </c>
      <c r="BG85" s="10">
        <v>208.6</v>
      </c>
      <c r="BH85" s="10">
        <v>15.83</v>
      </c>
      <c r="BI85" s="10">
        <v>485.21</v>
      </c>
      <c r="BJ85" s="10">
        <v>22.09</v>
      </c>
      <c r="BK85" s="10">
        <v>875.29</v>
      </c>
      <c r="BL85" s="10">
        <v>39.56</v>
      </c>
      <c r="BM85" s="14">
        <v>3434.76</v>
      </c>
      <c r="BN85" s="14">
        <v>135.66999999999999</v>
      </c>
      <c r="BO85" s="14">
        <v>43647.87</v>
      </c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4">
        <v>3.12</v>
      </c>
      <c r="CI85" s="14">
        <v>16.100000000000001</v>
      </c>
      <c r="CJ85" s="14">
        <v>12.01</v>
      </c>
      <c r="CK85" s="14">
        <v>291.63</v>
      </c>
      <c r="CL85" s="14">
        <v>23.55</v>
      </c>
      <c r="CM85" s="14">
        <v>947.65</v>
      </c>
      <c r="CN85" s="14">
        <v>27.01</v>
      </c>
      <c r="CO85" s="14">
        <v>1252.57</v>
      </c>
      <c r="CP85" s="14">
        <v>29.42</v>
      </c>
      <c r="CQ85" s="14">
        <v>1441.28</v>
      </c>
      <c r="CR85" s="14">
        <v>33.950000000000003</v>
      </c>
      <c r="CS85" s="14">
        <v>1911.57</v>
      </c>
      <c r="CT85" s="14">
        <v>39.61</v>
      </c>
      <c r="CU85" s="14">
        <v>2548.29</v>
      </c>
      <c r="CV85" s="14">
        <v>52.54</v>
      </c>
      <c r="CW85" s="14">
        <v>5162.68</v>
      </c>
      <c r="CX85" s="14">
        <v>65.760000000000005</v>
      </c>
      <c r="CY85" s="14">
        <v>7902.74</v>
      </c>
      <c r="CZ85" s="14">
        <v>83.88</v>
      </c>
      <c r="DA85" s="14">
        <v>12903.22</v>
      </c>
      <c r="DB85" s="14">
        <v>106.13</v>
      </c>
      <c r="DC85" s="14">
        <v>21737.85</v>
      </c>
      <c r="DD85" s="14">
        <v>153.02000000000001</v>
      </c>
      <c r="DE85" s="14">
        <v>42910.74</v>
      </c>
      <c r="DF85" s="14">
        <v>212.41</v>
      </c>
      <c r="DG85" s="14">
        <v>79369.289999999994</v>
      </c>
      <c r="DH85" s="14">
        <v>305.56</v>
      </c>
      <c r="DI85" s="14">
        <v>185686.02</v>
      </c>
      <c r="DJ85" s="14">
        <v>429.93</v>
      </c>
      <c r="DK85" s="14">
        <v>336940.19</v>
      </c>
      <c r="DL85" s="14">
        <v>768.99</v>
      </c>
      <c r="DM85" s="14">
        <v>1269059.49</v>
      </c>
      <c r="DN85" s="14">
        <v>2477.4699999999998</v>
      </c>
      <c r="DO85" s="14">
        <v>12932646.43</v>
      </c>
      <c r="DP85" s="2">
        <f>DO85-DN85*DN85</f>
        <v>6794788.8291000007</v>
      </c>
      <c r="DQ85" s="5">
        <f>DN85-2.68*SQRT(DP85)/SQRT(FW85)</f>
        <v>1778.8793381233336</v>
      </c>
      <c r="DR85" s="5">
        <f>DN85+2.68*SQRT(DP85)/SQRT(FW85)</f>
        <v>3176.060661876666</v>
      </c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4">
        <v>0.84339222999999996</v>
      </c>
      <c r="EI85" s="14">
        <v>0.90506646000000002</v>
      </c>
      <c r="EJ85" s="14">
        <v>0.92300963999999996</v>
      </c>
      <c r="EK85" s="14">
        <v>0.92607055000000005</v>
      </c>
      <c r="EL85" s="14">
        <v>0.92913820000000003</v>
      </c>
      <c r="EM85" s="14">
        <v>0.93339050000000001</v>
      </c>
      <c r="EN85" s="14">
        <v>0.93724183999999999</v>
      </c>
      <c r="EO85" s="14">
        <v>0.94156702999999997</v>
      </c>
      <c r="EP85" s="14">
        <v>0.94447596</v>
      </c>
      <c r="EQ85" s="14">
        <v>0.94867990999999996</v>
      </c>
      <c r="ER85" s="14">
        <v>0.95147369999999998</v>
      </c>
      <c r="ES85" s="14">
        <v>0.95511371</v>
      </c>
      <c r="ET85" s="14">
        <v>0.95992794000000004</v>
      </c>
      <c r="EU85" s="14">
        <v>0.96288629000000003</v>
      </c>
      <c r="EV85" s="14">
        <v>0.96532028999999997</v>
      </c>
      <c r="EW85" s="14">
        <v>0.96872113999999998</v>
      </c>
      <c r="EX85" s="14">
        <v>0.97185348999999999</v>
      </c>
      <c r="EY85" s="11"/>
      <c r="EZ85" s="11"/>
      <c r="FA85" s="11"/>
      <c r="FB85" s="11"/>
      <c r="FC85" s="11"/>
      <c r="FD85" s="11"/>
      <c r="FE85" s="11"/>
      <c r="FF85" s="11"/>
      <c r="FG85" s="14">
        <v>100</v>
      </c>
      <c r="FH85" s="14">
        <v>100</v>
      </c>
      <c r="FI85" s="14">
        <v>100</v>
      </c>
      <c r="FJ85" s="14">
        <v>100</v>
      </c>
      <c r="FK85" s="14">
        <v>100</v>
      </c>
      <c r="FL85" s="14">
        <v>100</v>
      </c>
      <c r="FM85" s="14">
        <v>100</v>
      </c>
      <c r="FN85" s="14">
        <v>100</v>
      </c>
      <c r="FO85" s="14">
        <v>100</v>
      </c>
      <c r="FP85" s="14">
        <v>100</v>
      </c>
      <c r="FQ85" s="14">
        <v>100</v>
      </c>
      <c r="FR85" s="14">
        <v>100</v>
      </c>
      <c r="FS85" s="14">
        <v>100</v>
      </c>
      <c r="FT85" s="14">
        <v>100</v>
      </c>
      <c r="FU85" s="14">
        <v>100</v>
      </c>
      <c r="FV85" s="14">
        <v>100</v>
      </c>
      <c r="FW85" s="14">
        <v>100</v>
      </c>
      <c r="FX85" s="11"/>
      <c r="FY85" s="11"/>
      <c r="FZ85" s="11"/>
      <c r="GA85" s="11"/>
      <c r="GB85" s="11"/>
      <c r="GC85" s="11"/>
      <c r="GD85" s="11"/>
      <c r="GE85" s="11"/>
      <c r="GF85" s="14">
        <v>66621.08</v>
      </c>
      <c r="GG85" s="14">
        <v>17535.57</v>
      </c>
      <c r="GH85" s="14">
        <v>9670.89</v>
      </c>
      <c r="GI85" s="14">
        <v>8379.6200000000008</v>
      </c>
      <c r="GJ85" s="14">
        <v>7226.93</v>
      </c>
      <c r="GK85" s="14">
        <v>6121.91</v>
      </c>
      <c r="GL85" s="14">
        <v>5108.37</v>
      </c>
      <c r="GM85" s="14">
        <v>4186.33</v>
      </c>
      <c r="GN85" s="14">
        <v>3405.89</v>
      </c>
      <c r="GO85" s="14">
        <v>2714.61</v>
      </c>
      <c r="GP85" s="14">
        <v>2087.8200000000002</v>
      </c>
      <c r="GQ85" s="14">
        <v>1526.18</v>
      </c>
      <c r="GR85" s="14">
        <v>1065.5</v>
      </c>
      <c r="GS85" s="14">
        <v>720.47</v>
      </c>
      <c r="GT85" s="14">
        <v>438.32</v>
      </c>
      <c r="GU85" s="14">
        <v>218.69</v>
      </c>
      <c r="GV85" s="14">
        <v>60.62</v>
      </c>
      <c r="GW85" s="11"/>
      <c r="GX85" s="11"/>
      <c r="GY85" s="11"/>
      <c r="GZ85" s="11"/>
      <c r="HA85" s="11"/>
      <c r="HB85" s="11"/>
      <c r="HC85" s="11"/>
      <c r="HD85" s="11"/>
      <c r="HE85" s="14">
        <v>0</v>
      </c>
      <c r="HF85" s="14">
        <v>0</v>
      </c>
      <c r="HG85" s="14">
        <v>0</v>
      </c>
      <c r="HH85" s="14">
        <v>0</v>
      </c>
      <c r="HI85" s="14">
        <v>0</v>
      </c>
      <c r="HJ85" s="11"/>
      <c r="HK85" s="14">
        <v>16.188049070000002</v>
      </c>
      <c r="HL85" s="14">
        <v>262.0575063</v>
      </c>
      <c r="HM85" s="11"/>
      <c r="HN85" s="17">
        <v>1.9675925925925925E-5</v>
      </c>
      <c r="HO85" s="17">
        <v>1.8518518518518518E-5</v>
      </c>
      <c r="HP85" s="17">
        <v>1.8518518518518518E-5</v>
      </c>
      <c r="HQ85" s="17">
        <v>1.8518518518518518E-5</v>
      </c>
      <c r="HR85" s="17">
        <v>1.8518518518518518E-5</v>
      </c>
      <c r="HS85" s="17">
        <v>1.8518518518518518E-5</v>
      </c>
      <c r="HT85" s="17">
        <v>1.9675925925925925E-5</v>
      </c>
      <c r="HU85" s="17">
        <v>1.8518518518518518E-5</v>
      </c>
      <c r="HV85" s="17">
        <v>1.8518518518518518E-5</v>
      </c>
      <c r="HW85" s="11"/>
    </row>
    <row r="86" spans="1:231" ht="15.75" thickBot="1">
      <c r="A86" s="14">
        <v>0.1</v>
      </c>
      <c r="B86" s="14">
        <v>131344.43</v>
      </c>
      <c r="C86" s="14">
        <v>17257673862</v>
      </c>
      <c r="D86" s="2">
        <f t="shared" si="59"/>
        <v>6314569.9751014709</v>
      </c>
      <c r="E86" s="2">
        <f t="shared" si="60"/>
        <v>0.65672215</v>
      </c>
      <c r="F86" s="2">
        <f t="shared" si="61"/>
        <v>130670.97794239553</v>
      </c>
      <c r="G86" s="2">
        <f t="shared" si="62"/>
        <v>132017.88205760447</v>
      </c>
      <c r="H86" s="2">
        <f t="shared" si="63"/>
        <v>0.65335488971197764</v>
      </c>
      <c r="I86" s="2">
        <f t="shared" si="64"/>
        <v>0.66008941028802237</v>
      </c>
      <c r="J86" s="11"/>
      <c r="K86" s="14">
        <v>10000</v>
      </c>
      <c r="L86" s="14">
        <v>100000000</v>
      </c>
      <c r="M86" s="11"/>
      <c r="N86" s="14">
        <v>0</v>
      </c>
      <c r="O86" s="14">
        <v>0</v>
      </c>
      <c r="P86" s="14">
        <v>1765.38</v>
      </c>
      <c r="Q86" s="14">
        <v>3184987.68</v>
      </c>
      <c r="R86" s="2">
        <f t="shared" ref="R86:R103" si="68">Q86-P86*P86</f>
        <v>68421.135599999689</v>
      </c>
      <c r="S86" s="2">
        <f t="shared" ref="S86:S103" si="69">P86/K86</f>
        <v>0.176538</v>
      </c>
      <c r="T86" s="2">
        <f t="shared" ref="T86:T103" si="70">P86-2.68*SQRT(R86)/SQRT(100)</f>
        <v>1695.2780767501035</v>
      </c>
      <c r="U86" s="2">
        <f t="shared" ref="U86:U103" si="71">P86+2.68*SQRT(R86)/SQRT(100)</f>
        <v>1835.4819232498967</v>
      </c>
      <c r="V86" s="2">
        <f t="shared" ref="V86:V103" si="72">X86/K86</f>
        <v>5.2899999999999996E-4</v>
      </c>
      <c r="W86" s="2">
        <f t="shared" ref="W86:W103" si="73">1-Y86/(K86*20)</f>
        <v>0.65682214999999999</v>
      </c>
      <c r="X86" s="10">
        <v>5.29</v>
      </c>
      <c r="Y86" s="10">
        <v>68635.570000000007</v>
      </c>
      <c r="Z86" s="10">
        <v>23384.74</v>
      </c>
      <c r="AA86" s="10">
        <v>553178660.70000005</v>
      </c>
      <c r="AB86" s="11"/>
      <c r="AC86" s="11"/>
      <c r="AD86" s="11"/>
      <c r="AE86" s="11"/>
      <c r="AF86" s="10">
        <v>17.385347450000001</v>
      </c>
      <c r="AG86" s="16">
        <v>1.8749999999999998E-4</v>
      </c>
      <c r="AH86" s="10">
        <v>1</v>
      </c>
      <c r="AI86" s="10">
        <v>1</v>
      </c>
      <c r="AJ86" s="10">
        <v>1.26</v>
      </c>
      <c r="AK86" s="10">
        <v>1.9</v>
      </c>
      <c r="AL86" s="10">
        <v>1.81</v>
      </c>
      <c r="AM86" s="10">
        <v>5.99</v>
      </c>
      <c r="AN86" s="10">
        <v>2.0499999999999998</v>
      </c>
      <c r="AO86" s="10">
        <v>7.95</v>
      </c>
      <c r="AP86" s="10">
        <v>2.29</v>
      </c>
      <c r="AQ86" s="10">
        <v>9.91</v>
      </c>
      <c r="AR86" s="10">
        <v>2.7</v>
      </c>
      <c r="AS86" s="10">
        <v>13.78</v>
      </c>
      <c r="AT86" s="10">
        <v>2.81</v>
      </c>
      <c r="AU86" s="10">
        <v>14.41</v>
      </c>
      <c r="AV86" s="10">
        <v>3.39</v>
      </c>
      <c r="AW86" s="10">
        <v>20.71</v>
      </c>
      <c r="AX86" s="10">
        <v>3.74</v>
      </c>
      <c r="AY86" s="10">
        <v>24.02</v>
      </c>
      <c r="AZ86" s="10">
        <v>4.2</v>
      </c>
      <c r="BA86" s="10">
        <v>30.94</v>
      </c>
      <c r="BB86" s="10">
        <v>5.25</v>
      </c>
      <c r="BC86" s="10">
        <v>47.59</v>
      </c>
      <c r="BD86" s="10">
        <v>7.43</v>
      </c>
      <c r="BE86" s="10">
        <v>96.97</v>
      </c>
      <c r="BF86" s="10">
        <v>10.6</v>
      </c>
      <c r="BG86" s="10">
        <v>246.28</v>
      </c>
      <c r="BH86" s="10">
        <v>14.06</v>
      </c>
      <c r="BI86" s="10">
        <v>410.2</v>
      </c>
      <c r="BJ86" s="10">
        <v>25.47</v>
      </c>
      <c r="BK86" s="10">
        <v>1225.6300000000001</v>
      </c>
      <c r="BL86" s="10">
        <v>46.49</v>
      </c>
      <c r="BM86" s="14">
        <v>4119.29</v>
      </c>
      <c r="BN86" s="14">
        <v>150.74</v>
      </c>
      <c r="BO86" s="14">
        <v>56459.42</v>
      </c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4">
        <v>2.66</v>
      </c>
      <c r="CI86" s="14">
        <v>9.5</v>
      </c>
      <c r="CJ86" s="14">
        <v>12.57</v>
      </c>
      <c r="CK86" s="14">
        <v>323.25</v>
      </c>
      <c r="CL86" s="14">
        <v>25.23</v>
      </c>
      <c r="CM86" s="14">
        <v>1706.01</v>
      </c>
      <c r="CN86" s="14">
        <v>30.2</v>
      </c>
      <c r="CO86" s="14">
        <v>2399.4</v>
      </c>
      <c r="CP86" s="14">
        <v>34.81</v>
      </c>
      <c r="CQ86" s="14">
        <v>3045.91</v>
      </c>
      <c r="CR86" s="14">
        <v>43.54</v>
      </c>
      <c r="CS86" s="14">
        <v>4494.22</v>
      </c>
      <c r="CT86" s="14">
        <v>46.23</v>
      </c>
      <c r="CU86" s="14">
        <v>4770.43</v>
      </c>
      <c r="CV86" s="14">
        <v>57.31</v>
      </c>
      <c r="CW86" s="14">
        <v>6923.49</v>
      </c>
      <c r="CX86" s="14">
        <v>64.510000000000005</v>
      </c>
      <c r="CY86" s="14">
        <v>8152.55</v>
      </c>
      <c r="CZ86" s="14">
        <v>73.69</v>
      </c>
      <c r="DA86" s="14">
        <v>10633.63</v>
      </c>
      <c r="DB86" s="14">
        <v>94.79</v>
      </c>
      <c r="DC86" s="14">
        <v>16836.39</v>
      </c>
      <c r="DD86" s="14">
        <v>138.46</v>
      </c>
      <c r="DE86" s="14">
        <v>35624.26</v>
      </c>
      <c r="DF86" s="14">
        <v>202.03</v>
      </c>
      <c r="DG86" s="14">
        <v>93848.45</v>
      </c>
      <c r="DH86" s="14">
        <v>270.48</v>
      </c>
      <c r="DI86" s="14">
        <v>156903.22</v>
      </c>
      <c r="DJ86" s="14">
        <v>497.34</v>
      </c>
      <c r="DK86" s="14">
        <v>473293.52</v>
      </c>
      <c r="DL86" s="14">
        <v>906.69</v>
      </c>
      <c r="DM86" s="14">
        <v>1546468.23</v>
      </c>
      <c r="DN86" s="14">
        <v>2731.85</v>
      </c>
      <c r="DO86" s="14">
        <v>16202004.710000001</v>
      </c>
      <c r="DP86" s="2">
        <f t="shared" ref="DP86:DP103" si="74">DO86-DN86*DN86</f>
        <v>8739000.2875000015</v>
      </c>
      <c r="DQ86" s="5">
        <f t="shared" ref="DQ86:DQ103" si="75">DN86-2.68*SQRT(DP86)/SQRT(FW86)</f>
        <v>1939.5937556892341</v>
      </c>
      <c r="DR86" s="5">
        <f t="shared" ref="DR86:DR103" si="76">DN86+2.68*SQRT(DP86)/SQRT(FW86)</f>
        <v>3524.1062443107658</v>
      </c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4">
        <v>0.83286044999999997</v>
      </c>
      <c r="EI86" s="14">
        <v>0.90353066000000004</v>
      </c>
      <c r="EJ86" s="14">
        <v>0.92565509999999995</v>
      </c>
      <c r="EK86" s="14">
        <v>0.92852407000000003</v>
      </c>
      <c r="EL86" s="14">
        <v>0.93246666</v>
      </c>
      <c r="EM86" s="14">
        <v>0.93645016000000003</v>
      </c>
      <c r="EN86" s="14">
        <v>0.93913941999999995</v>
      </c>
      <c r="EO86" s="14">
        <v>0.94357575000000005</v>
      </c>
      <c r="EP86" s="14">
        <v>0.94580938999999997</v>
      </c>
      <c r="EQ86" s="14">
        <v>0.94902286999999996</v>
      </c>
      <c r="ER86" s="14">
        <v>0.95164660999999995</v>
      </c>
      <c r="ES86" s="14">
        <v>0.95573748000000003</v>
      </c>
      <c r="ET86" s="14">
        <v>0.95833427999999998</v>
      </c>
      <c r="EU86" s="14">
        <v>0.96184650000000005</v>
      </c>
      <c r="EV86" s="14">
        <v>0.96492741999999998</v>
      </c>
      <c r="EW86" s="14">
        <v>0.96849673999999997</v>
      </c>
      <c r="EX86" s="14">
        <v>0.97191112999999996</v>
      </c>
      <c r="EY86" s="11"/>
      <c r="EZ86" s="11"/>
      <c r="FA86" s="11"/>
      <c r="FB86" s="11"/>
      <c r="FC86" s="11"/>
      <c r="FD86" s="11"/>
      <c r="FE86" s="11"/>
      <c r="FF86" s="11"/>
      <c r="FG86" s="14">
        <v>100</v>
      </c>
      <c r="FH86" s="14">
        <v>100</v>
      </c>
      <c r="FI86" s="14">
        <v>100</v>
      </c>
      <c r="FJ86" s="14">
        <v>100</v>
      </c>
      <c r="FK86" s="14">
        <v>100</v>
      </c>
      <c r="FL86" s="14">
        <v>100</v>
      </c>
      <c r="FM86" s="14">
        <v>100</v>
      </c>
      <c r="FN86" s="14">
        <v>100</v>
      </c>
      <c r="FO86" s="14">
        <v>100</v>
      </c>
      <c r="FP86" s="14">
        <v>100</v>
      </c>
      <c r="FQ86" s="14">
        <v>100</v>
      </c>
      <c r="FR86" s="14">
        <v>100</v>
      </c>
      <c r="FS86" s="14">
        <v>100</v>
      </c>
      <c r="FT86" s="14">
        <v>100</v>
      </c>
      <c r="FU86" s="14">
        <v>100</v>
      </c>
      <c r="FV86" s="14">
        <v>100</v>
      </c>
      <c r="FW86" s="14">
        <v>100</v>
      </c>
      <c r="FX86" s="11"/>
      <c r="FY86" s="11"/>
      <c r="FZ86" s="11"/>
      <c r="GA86" s="11"/>
      <c r="GB86" s="11"/>
      <c r="GC86" s="11"/>
      <c r="GD86" s="11"/>
      <c r="GE86" s="11"/>
      <c r="GF86" s="14">
        <v>133047.1</v>
      </c>
      <c r="GG86" s="14">
        <v>35088.230000000003</v>
      </c>
      <c r="GH86" s="14">
        <v>19376.439999999999</v>
      </c>
      <c r="GI86" s="14">
        <v>16785.919999999998</v>
      </c>
      <c r="GJ86" s="14">
        <v>14467.11</v>
      </c>
      <c r="GK86" s="14">
        <v>12252.39</v>
      </c>
      <c r="GL86" s="14">
        <v>10211.6</v>
      </c>
      <c r="GM86" s="14">
        <v>8366.49</v>
      </c>
      <c r="GN86" s="14">
        <v>6799.07</v>
      </c>
      <c r="GO86" s="14">
        <v>5416.53</v>
      </c>
      <c r="GP86" s="14">
        <v>4161.87</v>
      </c>
      <c r="GQ86" s="14">
        <v>3042.22</v>
      </c>
      <c r="GR86" s="14">
        <v>2121.6999999999998</v>
      </c>
      <c r="GS86" s="14">
        <v>1436.84</v>
      </c>
      <c r="GT86" s="14">
        <v>875.86</v>
      </c>
      <c r="GU86" s="14">
        <v>434.7</v>
      </c>
      <c r="GV86" s="14">
        <v>120.77</v>
      </c>
      <c r="GW86" s="11"/>
      <c r="GX86" s="11"/>
      <c r="GY86" s="11"/>
      <c r="GZ86" s="11"/>
      <c r="HA86" s="11"/>
      <c r="HB86" s="11"/>
      <c r="HC86" s="11"/>
      <c r="HD86" s="11"/>
      <c r="HE86" s="14">
        <v>0</v>
      </c>
      <c r="HF86" s="14">
        <v>0</v>
      </c>
      <c r="HG86" s="14">
        <v>0</v>
      </c>
      <c r="HH86" s="14">
        <v>0</v>
      </c>
      <c r="HI86" s="14">
        <v>0</v>
      </c>
      <c r="HJ86" s="11"/>
      <c r="HK86" s="14">
        <v>16.167272489999998</v>
      </c>
      <c r="HL86" s="14">
        <v>261.38505520000001</v>
      </c>
      <c r="HM86" s="11"/>
      <c r="HN86" s="17">
        <v>1.9675925925925925E-5</v>
      </c>
      <c r="HO86" s="17">
        <v>1.8518518518518518E-5</v>
      </c>
      <c r="HP86" s="17">
        <v>1.8518518518518518E-5</v>
      </c>
      <c r="HQ86" s="17">
        <v>1.8518518518518518E-5</v>
      </c>
      <c r="HR86" s="17">
        <v>1.8518518518518518E-5</v>
      </c>
      <c r="HS86" s="17">
        <v>1.9675925925925925E-5</v>
      </c>
      <c r="HT86" s="17">
        <v>1.8518518518518518E-5</v>
      </c>
      <c r="HU86" s="17">
        <v>1.8518518518518518E-5</v>
      </c>
      <c r="HV86" s="17">
        <v>1.8518518518518518E-5</v>
      </c>
      <c r="HW86" s="11"/>
    </row>
    <row r="87" spans="1:231" ht="15.75" thickBot="1">
      <c r="A87" s="14">
        <v>0.15</v>
      </c>
      <c r="B87" s="14">
        <v>130733.03</v>
      </c>
      <c r="C87" s="14">
        <v>17097327144</v>
      </c>
      <c r="D87" s="2">
        <f t="shared" si="59"/>
        <v>6202011.0191001892</v>
      </c>
      <c r="E87" s="2">
        <f t="shared" si="60"/>
        <v>0.65366515000000003</v>
      </c>
      <c r="F87" s="2">
        <f t="shared" si="61"/>
        <v>130065.60716593164</v>
      </c>
      <c r="G87" s="2">
        <f t="shared" si="62"/>
        <v>131400.45283406836</v>
      </c>
      <c r="H87" s="2">
        <f t="shared" si="63"/>
        <v>0.65032803582965815</v>
      </c>
      <c r="I87" s="2">
        <f t="shared" si="64"/>
        <v>0.6570022641703418</v>
      </c>
      <c r="J87" s="11"/>
      <c r="K87" s="14">
        <v>10000</v>
      </c>
      <c r="L87" s="14">
        <v>100000000</v>
      </c>
      <c r="M87" s="11"/>
      <c r="N87" s="14">
        <v>0</v>
      </c>
      <c r="O87" s="14">
        <v>0</v>
      </c>
      <c r="P87" s="14">
        <v>1983.01</v>
      </c>
      <c r="Q87" s="14">
        <v>4037858.89</v>
      </c>
      <c r="R87" s="2">
        <f t="shared" si="68"/>
        <v>105530.22990000015</v>
      </c>
      <c r="S87" s="2">
        <f t="shared" si="69"/>
        <v>0.19830100000000001</v>
      </c>
      <c r="T87" s="2">
        <f t="shared" si="70"/>
        <v>1895.9490832098718</v>
      </c>
      <c r="U87" s="2">
        <f t="shared" si="71"/>
        <v>2070.0709167901282</v>
      </c>
      <c r="V87" s="2">
        <f t="shared" si="72"/>
        <v>4.7400000000000003E-4</v>
      </c>
      <c r="W87" s="2">
        <f t="shared" si="73"/>
        <v>0.65376515000000002</v>
      </c>
      <c r="X87" s="10">
        <v>4.74</v>
      </c>
      <c r="Y87" s="10">
        <v>69246.97</v>
      </c>
      <c r="Z87" s="10">
        <v>25951.19</v>
      </c>
      <c r="AA87" s="10">
        <v>683219208.39999998</v>
      </c>
      <c r="AB87" s="11"/>
      <c r="AC87" s="11"/>
      <c r="AD87" s="11"/>
      <c r="AE87" s="11"/>
      <c r="AF87" s="10">
        <v>17.501005249999999</v>
      </c>
      <c r="AG87" s="16">
        <v>1.8749999999999998E-4</v>
      </c>
      <c r="AH87" s="10">
        <v>1</v>
      </c>
      <c r="AI87" s="10">
        <v>1</v>
      </c>
      <c r="AJ87" s="10">
        <v>1.23</v>
      </c>
      <c r="AK87" s="10">
        <v>1.77</v>
      </c>
      <c r="AL87" s="10">
        <v>1.66</v>
      </c>
      <c r="AM87" s="10">
        <v>3.84</v>
      </c>
      <c r="AN87" s="10">
        <v>1.79</v>
      </c>
      <c r="AO87" s="10">
        <v>4.7699999999999996</v>
      </c>
      <c r="AP87" s="10">
        <v>2.0299999999999998</v>
      </c>
      <c r="AQ87" s="10">
        <v>6.53</v>
      </c>
      <c r="AR87" s="10">
        <v>2.14</v>
      </c>
      <c r="AS87" s="10">
        <v>7.44</v>
      </c>
      <c r="AT87" s="10">
        <v>2.46</v>
      </c>
      <c r="AU87" s="10">
        <v>10.88</v>
      </c>
      <c r="AV87" s="10">
        <v>2.75</v>
      </c>
      <c r="AW87" s="10">
        <v>13.27</v>
      </c>
      <c r="AX87" s="10">
        <v>3.32</v>
      </c>
      <c r="AY87" s="10">
        <v>19.18</v>
      </c>
      <c r="AZ87" s="10">
        <v>4.05</v>
      </c>
      <c r="BA87" s="10">
        <v>30.23</v>
      </c>
      <c r="BB87" s="10">
        <v>5.63</v>
      </c>
      <c r="BC87" s="10">
        <v>62.85</v>
      </c>
      <c r="BD87" s="10">
        <v>7.67</v>
      </c>
      <c r="BE87" s="10">
        <v>113.69</v>
      </c>
      <c r="BF87" s="10">
        <v>10.45</v>
      </c>
      <c r="BG87" s="10">
        <v>224.85</v>
      </c>
      <c r="BH87" s="10">
        <v>14.54</v>
      </c>
      <c r="BI87" s="10">
        <v>465.2</v>
      </c>
      <c r="BJ87" s="10">
        <v>21</v>
      </c>
      <c r="BK87" s="10">
        <v>939.84</v>
      </c>
      <c r="BL87" s="10">
        <v>41.01</v>
      </c>
      <c r="BM87" s="14">
        <v>3824.75</v>
      </c>
      <c r="BN87" s="14">
        <v>139.66999999999999</v>
      </c>
      <c r="BO87" s="14">
        <v>64213.93</v>
      </c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4">
        <v>2.77</v>
      </c>
      <c r="CI87" s="14">
        <v>12.87</v>
      </c>
      <c r="CJ87" s="14">
        <v>13.13</v>
      </c>
      <c r="CK87" s="14">
        <v>324.95</v>
      </c>
      <c r="CL87" s="14">
        <v>22.39</v>
      </c>
      <c r="CM87" s="14">
        <v>959.71</v>
      </c>
      <c r="CN87" s="14">
        <v>25.26</v>
      </c>
      <c r="CO87" s="14">
        <v>1291.74</v>
      </c>
      <c r="CP87" s="14">
        <v>30.39</v>
      </c>
      <c r="CQ87" s="14">
        <v>1904.15</v>
      </c>
      <c r="CR87" s="14">
        <v>32.659999999999997</v>
      </c>
      <c r="CS87" s="14">
        <v>2230.62</v>
      </c>
      <c r="CT87" s="14">
        <v>39.39</v>
      </c>
      <c r="CU87" s="14">
        <v>3533.43</v>
      </c>
      <c r="CV87" s="14">
        <v>45.1</v>
      </c>
      <c r="CW87" s="14">
        <v>4333.9799999999996</v>
      </c>
      <c r="CX87" s="14">
        <v>56.71</v>
      </c>
      <c r="CY87" s="14">
        <v>6483.57</v>
      </c>
      <c r="CZ87" s="14">
        <v>71.53</v>
      </c>
      <c r="DA87" s="14">
        <v>10562.11</v>
      </c>
      <c r="DB87" s="14">
        <v>103.32</v>
      </c>
      <c r="DC87" s="14">
        <v>23190.18</v>
      </c>
      <c r="DD87" s="14">
        <v>143.81</v>
      </c>
      <c r="DE87" s="14">
        <v>42585.03</v>
      </c>
      <c r="DF87" s="14">
        <v>199.74</v>
      </c>
      <c r="DG87" s="14">
        <v>85573.94</v>
      </c>
      <c r="DH87" s="14">
        <v>281.23</v>
      </c>
      <c r="DI87" s="14">
        <v>179442.63</v>
      </c>
      <c r="DJ87" s="14">
        <v>408.75</v>
      </c>
      <c r="DK87" s="14">
        <v>360754.09</v>
      </c>
      <c r="DL87" s="14">
        <v>796.88</v>
      </c>
      <c r="DM87" s="14">
        <v>1397693.96</v>
      </c>
      <c r="DN87" s="14">
        <v>2499.38</v>
      </c>
      <c r="DO87" s="14">
        <v>16657784.560000001</v>
      </c>
      <c r="DP87" s="2">
        <f t="shared" si="74"/>
        <v>10410884.1756</v>
      </c>
      <c r="DQ87" s="5">
        <f t="shared" si="75"/>
        <v>1634.653832344427</v>
      </c>
      <c r="DR87" s="5">
        <f t="shared" si="76"/>
        <v>3364.1061676555732</v>
      </c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4">
        <v>0.83306793000000001</v>
      </c>
      <c r="EI87" s="14">
        <v>0.91140441000000005</v>
      </c>
      <c r="EJ87" s="14">
        <v>0.92766150000000003</v>
      </c>
      <c r="EK87" s="14">
        <v>0.92982547000000004</v>
      </c>
      <c r="EL87" s="14">
        <v>0.93361245999999998</v>
      </c>
      <c r="EM87" s="14">
        <v>0.93740078999999998</v>
      </c>
      <c r="EN87" s="14">
        <v>0.94049901000000002</v>
      </c>
      <c r="EO87" s="14">
        <v>0.94393788999999995</v>
      </c>
      <c r="EP87" s="14">
        <v>0.94635104000000003</v>
      </c>
      <c r="EQ87" s="14">
        <v>0.94872471000000003</v>
      </c>
      <c r="ER87" s="14">
        <v>0.95247126000000004</v>
      </c>
      <c r="ES87" s="14">
        <v>0.95662029000000004</v>
      </c>
      <c r="ET87" s="14">
        <v>0.95920521999999997</v>
      </c>
      <c r="EU87" s="14">
        <v>0.96260076999999999</v>
      </c>
      <c r="EV87" s="14">
        <v>0.96527286999999995</v>
      </c>
      <c r="EW87" s="14">
        <v>0.96803377999999995</v>
      </c>
      <c r="EX87" s="14">
        <v>0.97211862000000004</v>
      </c>
      <c r="EY87" s="11"/>
      <c r="EZ87" s="11"/>
      <c r="FA87" s="11"/>
      <c r="FB87" s="11"/>
      <c r="FC87" s="11"/>
      <c r="FD87" s="11"/>
      <c r="FE87" s="11"/>
      <c r="FF87" s="11"/>
      <c r="FG87" s="14">
        <v>100</v>
      </c>
      <c r="FH87" s="14">
        <v>100</v>
      </c>
      <c r="FI87" s="14">
        <v>100</v>
      </c>
      <c r="FJ87" s="14">
        <v>100</v>
      </c>
      <c r="FK87" s="14">
        <v>100</v>
      </c>
      <c r="FL87" s="14">
        <v>100</v>
      </c>
      <c r="FM87" s="14">
        <v>100</v>
      </c>
      <c r="FN87" s="14">
        <v>100</v>
      </c>
      <c r="FO87" s="14">
        <v>100</v>
      </c>
      <c r="FP87" s="14">
        <v>100</v>
      </c>
      <c r="FQ87" s="14">
        <v>100</v>
      </c>
      <c r="FR87" s="14">
        <v>100</v>
      </c>
      <c r="FS87" s="14">
        <v>100</v>
      </c>
      <c r="FT87" s="14">
        <v>100</v>
      </c>
      <c r="FU87" s="14">
        <v>100</v>
      </c>
      <c r="FV87" s="14">
        <v>100</v>
      </c>
      <c r="FW87" s="14">
        <v>100</v>
      </c>
      <c r="FX87" s="11"/>
      <c r="FY87" s="11"/>
      <c r="FZ87" s="11"/>
      <c r="GA87" s="11"/>
      <c r="GB87" s="11"/>
      <c r="GC87" s="11"/>
      <c r="GD87" s="11"/>
      <c r="GE87" s="11"/>
      <c r="GF87" s="14">
        <v>199539.68</v>
      </c>
      <c r="GG87" s="14">
        <v>52669.599999999999</v>
      </c>
      <c r="GH87" s="14">
        <v>29127.11</v>
      </c>
      <c r="GI87" s="14">
        <v>25241.01</v>
      </c>
      <c r="GJ87" s="14">
        <v>21755.759999999998</v>
      </c>
      <c r="GK87" s="14">
        <v>18430.310000000001</v>
      </c>
      <c r="GL87" s="14">
        <v>15371.26</v>
      </c>
      <c r="GM87" s="14">
        <v>12599.18</v>
      </c>
      <c r="GN87" s="14">
        <v>10243.450000000001</v>
      </c>
      <c r="GO87" s="14">
        <v>8161.31</v>
      </c>
      <c r="GP87" s="14">
        <v>6274.4</v>
      </c>
      <c r="GQ87" s="14">
        <v>4587.55</v>
      </c>
      <c r="GR87" s="14">
        <v>3200.66</v>
      </c>
      <c r="GS87" s="14">
        <v>2166.4299999999998</v>
      </c>
      <c r="GT87" s="14">
        <v>1321.57</v>
      </c>
      <c r="GU87" s="14">
        <v>654.57000000000005</v>
      </c>
      <c r="GV87" s="14">
        <v>182.03</v>
      </c>
      <c r="GW87" s="11"/>
      <c r="GX87" s="11"/>
      <c r="GY87" s="11"/>
      <c r="GZ87" s="11"/>
      <c r="HA87" s="11"/>
      <c r="HB87" s="11"/>
      <c r="HC87" s="11"/>
      <c r="HD87" s="11"/>
      <c r="HE87" s="14">
        <v>0</v>
      </c>
      <c r="HF87" s="14">
        <v>0</v>
      </c>
      <c r="HG87" s="14">
        <v>0</v>
      </c>
      <c r="HH87" s="14">
        <v>0</v>
      </c>
      <c r="HI87" s="14">
        <v>0</v>
      </c>
      <c r="HJ87" s="11"/>
      <c r="HK87" s="14">
        <v>16.14868212</v>
      </c>
      <c r="HL87" s="14">
        <v>260.78327309999997</v>
      </c>
      <c r="HM87" s="11"/>
      <c r="HN87" s="17">
        <v>1.9675925925925925E-5</v>
      </c>
      <c r="HO87" s="17">
        <v>1.8518518518518518E-5</v>
      </c>
      <c r="HP87" s="17">
        <v>1.8518518518518518E-5</v>
      </c>
      <c r="HQ87" s="17">
        <v>1.7361111111111111E-5</v>
      </c>
      <c r="HR87" s="17">
        <v>1.9675925925925925E-5</v>
      </c>
      <c r="HS87" s="17">
        <v>1.8518518518518518E-5</v>
      </c>
      <c r="HT87" s="17">
        <v>1.9675925925925925E-5</v>
      </c>
      <c r="HU87" s="17">
        <v>1.8518518518518518E-5</v>
      </c>
      <c r="HV87" s="17">
        <v>1.7361111111111111E-5</v>
      </c>
      <c r="HW87" s="11"/>
    </row>
    <row r="88" spans="1:231" ht="15.75" thickBot="1">
      <c r="A88" s="14">
        <v>0.2</v>
      </c>
      <c r="B88" s="14">
        <v>129872.73</v>
      </c>
      <c r="C88" s="14">
        <v>16872015671</v>
      </c>
      <c r="D88" s="2">
        <f t="shared" si="59"/>
        <v>5089673.3471012115</v>
      </c>
      <c r="E88" s="2">
        <f t="shared" si="60"/>
        <v>0.64936364999999996</v>
      </c>
      <c r="F88" s="2">
        <f t="shared" si="61"/>
        <v>129268.11384202685</v>
      </c>
      <c r="G88" s="2">
        <f t="shared" si="62"/>
        <v>130477.34615797314</v>
      </c>
      <c r="H88" s="2">
        <f t="shared" si="63"/>
        <v>0.64634056921013427</v>
      </c>
      <c r="I88" s="2">
        <f t="shared" si="64"/>
        <v>0.65238673078986564</v>
      </c>
      <c r="J88" s="11"/>
      <c r="K88" s="14">
        <v>10000</v>
      </c>
      <c r="L88" s="14">
        <v>100000000</v>
      </c>
      <c r="M88" s="11"/>
      <c r="N88" s="14">
        <v>0</v>
      </c>
      <c r="O88" s="14">
        <v>0</v>
      </c>
      <c r="P88" s="14">
        <v>2169.16</v>
      </c>
      <c r="Q88" s="14">
        <v>4845901.9800000004</v>
      </c>
      <c r="R88" s="2">
        <f t="shared" si="68"/>
        <v>140646.87440000102</v>
      </c>
      <c r="S88" s="2">
        <f t="shared" si="69"/>
        <v>0.216916</v>
      </c>
      <c r="T88" s="2">
        <f t="shared" si="70"/>
        <v>2068.6521838516742</v>
      </c>
      <c r="U88" s="2">
        <f t="shared" si="71"/>
        <v>2269.6678161483255</v>
      </c>
      <c r="V88" s="2">
        <f t="shared" si="72"/>
        <v>4.1600000000000003E-4</v>
      </c>
      <c r="W88" s="2">
        <f t="shared" si="73"/>
        <v>0.64946364999999995</v>
      </c>
      <c r="X88" s="10">
        <v>4.16</v>
      </c>
      <c r="Y88" s="10">
        <v>70107.27</v>
      </c>
      <c r="Z88" s="10">
        <v>28395.02</v>
      </c>
      <c r="AA88" s="10">
        <v>819497609.29999995</v>
      </c>
      <c r="AB88" s="11"/>
      <c r="AC88" s="11"/>
      <c r="AD88" s="11"/>
      <c r="AE88" s="11"/>
      <c r="AF88" s="10">
        <v>17.723593650000002</v>
      </c>
      <c r="AG88" s="16">
        <v>1.8865740740740743E-4</v>
      </c>
      <c r="AH88" s="10">
        <v>1</v>
      </c>
      <c r="AI88" s="10">
        <v>1</v>
      </c>
      <c r="AJ88" s="10">
        <v>1.26</v>
      </c>
      <c r="AK88" s="10">
        <v>1.84</v>
      </c>
      <c r="AL88" s="10">
        <v>1.67</v>
      </c>
      <c r="AM88" s="10">
        <v>3.65</v>
      </c>
      <c r="AN88" s="10">
        <v>1.83</v>
      </c>
      <c r="AO88" s="10">
        <v>4.41</v>
      </c>
      <c r="AP88" s="10">
        <v>1.98</v>
      </c>
      <c r="AQ88" s="10">
        <v>5.36</v>
      </c>
      <c r="AR88" s="10">
        <v>2.2000000000000002</v>
      </c>
      <c r="AS88" s="10">
        <v>6.94</v>
      </c>
      <c r="AT88" s="10">
        <v>2.5</v>
      </c>
      <c r="AU88" s="10">
        <v>9.34</v>
      </c>
      <c r="AV88" s="10">
        <v>3.1</v>
      </c>
      <c r="AW88" s="10">
        <v>15.34</v>
      </c>
      <c r="AX88" s="10">
        <v>3.58</v>
      </c>
      <c r="AY88" s="10">
        <v>19.72</v>
      </c>
      <c r="AZ88" s="10">
        <v>4.33</v>
      </c>
      <c r="BA88" s="10">
        <v>35.19</v>
      </c>
      <c r="BB88" s="10">
        <v>5.16</v>
      </c>
      <c r="BC88" s="10">
        <v>46.42</v>
      </c>
      <c r="BD88" s="10">
        <v>7.57</v>
      </c>
      <c r="BE88" s="10">
        <v>119.15</v>
      </c>
      <c r="BF88" s="10">
        <v>11.76</v>
      </c>
      <c r="BG88" s="10">
        <v>279.14</v>
      </c>
      <c r="BH88" s="10">
        <v>17.48</v>
      </c>
      <c r="BI88" s="10">
        <v>745.42</v>
      </c>
      <c r="BJ88" s="10">
        <v>26.72</v>
      </c>
      <c r="BK88" s="10">
        <v>1733.28</v>
      </c>
      <c r="BL88" s="10">
        <v>40.700000000000003</v>
      </c>
      <c r="BM88" s="14">
        <v>4351.68</v>
      </c>
      <c r="BN88" s="14">
        <v>235.24</v>
      </c>
      <c r="BO88" s="14">
        <v>235949.68</v>
      </c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4">
        <v>2.7</v>
      </c>
      <c r="CI88" s="14">
        <v>11.4</v>
      </c>
      <c r="CJ88" s="14">
        <v>12.61</v>
      </c>
      <c r="CK88" s="14">
        <v>289.97000000000003</v>
      </c>
      <c r="CL88" s="14">
        <v>22.02</v>
      </c>
      <c r="CM88" s="14">
        <v>858.42</v>
      </c>
      <c r="CN88" s="14">
        <v>25.58</v>
      </c>
      <c r="CO88" s="14">
        <v>1136.26</v>
      </c>
      <c r="CP88" s="14">
        <v>28.85</v>
      </c>
      <c r="CQ88" s="14">
        <v>1460.45</v>
      </c>
      <c r="CR88" s="14">
        <v>33.659999999999997</v>
      </c>
      <c r="CS88" s="14">
        <v>2042</v>
      </c>
      <c r="CT88" s="14">
        <v>40.07</v>
      </c>
      <c r="CU88" s="14">
        <v>2954.29</v>
      </c>
      <c r="CV88" s="14">
        <v>52.63</v>
      </c>
      <c r="CW88" s="14">
        <v>5249.19</v>
      </c>
      <c r="CX88" s="14">
        <v>61.65</v>
      </c>
      <c r="CY88" s="14">
        <v>6693.23</v>
      </c>
      <c r="CZ88" s="14">
        <v>76.97</v>
      </c>
      <c r="DA88" s="14">
        <v>12587.03</v>
      </c>
      <c r="DB88" s="14">
        <v>93.7</v>
      </c>
      <c r="DC88" s="14">
        <v>16729.62</v>
      </c>
      <c r="DD88" s="14">
        <v>141.80000000000001</v>
      </c>
      <c r="DE88" s="14">
        <v>44846.92</v>
      </c>
      <c r="DF88" s="14">
        <v>225.51</v>
      </c>
      <c r="DG88" s="14">
        <v>106803.61</v>
      </c>
      <c r="DH88" s="14">
        <v>338.92</v>
      </c>
      <c r="DI88" s="14">
        <v>283333.84000000003</v>
      </c>
      <c r="DJ88" s="14">
        <v>519.82000000000005</v>
      </c>
      <c r="DK88" s="14">
        <v>648868.57999999996</v>
      </c>
      <c r="DL88" s="14">
        <v>788.45</v>
      </c>
      <c r="DM88" s="14">
        <v>1569299.57</v>
      </c>
      <c r="DN88" s="14">
        <v>3842.89</v>
      </c>
      <c r="DO88" s="14">
        <v>50967024.009999998</v>
      </c>
      <c r="DP88" s="2">
        <f t="shared" si="74"/>
        <v>36199220.457900003</v>
      </c>
      <c r="DQ88" s="5">
        <f t="shared" si="75"/>
        <v>2230.4468815712567</v>
      </c>
      <c r="DR88" s="5">
        <f t="shared" si="76"/>
        <v>5455.3331184287435</v>
      </c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4">
        <v>0.83605207000000004</v>
      </c>
      <c r="EI88" s="14">
        <v>0.90634236000000001</v>
      </c>
      <c r="EJ88" s="14">
        <v>0.92539899000000003</v>
      </c>
      <c r="EK88" s="14">
        <v>0.92912894000000001</v>
      </c>
      <c r="EL88" s="14">
        <v>0.93303365999999999</v>
      </c>
      <c r="EM88" s="14">
        <v>0.93702222999999996</v>
      </c>
      <c r="EN88" s="14">
        <v>0.93953337999999997</v>
      </c>
      <c r="EO88" s="14">
        <v>0.94266667999999998</v>
      </c>
      <c r="EP88" s="14">
        <v>0.94578266</v>
      </c>
      <c r="EQ88" s="14">
        <v>0.94898326</v>
      </c>
      <c r="ER88" s="14">
        <v>0.95120833000000005</v>
      </c>
      <c r="ES88" s="14">
        <v>0.95429246000000001</v>
      </c>
      <c r="ET88" s="14">
        <v>0.95806301999999999</v>
      </c>
      <c r="EU88" s="14">
        <v>0.96180513999999995</v>
      </c>
      <c r="EV88" s="14">
        <v>0.96580849999999996</v>
      </c>
      <c r="EW88" s="14">
        <v>0.96854490000000004</v>
      </c>
      <c r="EX88" s="14">
        <v>0.97207027000000001</v>
      </c>
      <c r="EY88" s="11"/>
      <c r="EZ88" s="11"/>
      <c r="FA88" s="11"/>
      <c r="FB88" s="11"/>
      <c r="FC88" s="11"/>
      <c r="FD88" s="11"/>
      <c r="FE88" s="11"/>
      <c r="FF88" s="11"/>
      <c r="FG88" s="14">
        <v>100</v>
      </c>
      <c r="FH88" s="14">
        <v>100</v>
      </c>
      <c r="FI88" s="14">
        <v>100</v>
      </c>
      <c r="FJ88" s="14">
        <v>100</v>
      </c>
      <c r="FK88" s="14">
        <v>100</v>
      </c>
      <c r="FL88" s="14">
        <v>100</v>
      </c>
      <c r="FM88" s="14">
        <v>100</v>
      </c>
      <c r="FN88" s="14">
        <v>100</v>
      </c>
      <c r="FO88" s="14">
        <v>100</v>
      </c>
      <c r="FP88" s="14">
        <v>100</v>
      </c>
      <c r="FQ88" s="14">
        <v>100</v>
      </c>
      <c r="FR88" s="14">
        <v>100</v>
      </c>
      <c r="FS88" s="14">
        <v>100</v>
      </c>
      <c r="FT88" s="14">
        <v>100</v>
      </c>
      <c r="FU88" s="14">
        <v>100</v>
      </c>
      <c r="FV88" s="14">
        <v>100</v>
      </c>
      <c r="FW88" s="14">
        <v>100</v>
      </c>
      <c r="FX88" s="11"/>
      <c r="FY88" s="11"/>
      <c r="FZ88" s="11"/>
      <c r="GA88" s="11"/>
      <c r="GB88" s="11"/>
      <c r="GC88" s="11"/>
      <c r="GD88" s="11"/>
      <c r="GE88" s="11"/>
      <c r="GF88" s="14">
        <v>265868.63</v>
      </c>
      <c r="GG88" s="14">
        <v>70350.84</v>
      </c>
      <c r="GH88" s="14">
        <v>38951.620000000003</v>
      </c>
      <c r="GI88" s="14">
        <v>33770.18</v>
      </c>
      <c r="GJ88" s="14">
        <v>29120.799999999999</v>
      </c>
      <c r="GK88" s="14">
        <v>24675.02</v>
      </c>
      <c r="GL88" s="14">
        <v>20585.03</v>
      </c>
      <c r="GM88" s="14">
        <v>16877.23</v>
      </c>
      <c r="GN88" s="14">
        <v>13722.38</v>
      </c>
      <c r="GO88" s="14">
        <v>10928.13</v>
      </c>
      <c r="GP88" s="14">
        <v>8399.89</v>
      </c>
      <c r="GQ88" s="14">
        <v>6140.68</v>
      </c>
      <c r="GR88" s="14">
        <v>4276.57</v>
      </c>
      <c r="GS88" s="14">
        <v>2892.46</v>
      </c>
      <c r="GT88" s="14">
        <v>1766.25</v>
      </c>
      <c r="GU88" s="14">
        <v>873.41</v>
      </c>
      <c r="GV88" s="14">
        <v>243.53</v>
      </c>
      <c r="GW88" s="11"/>
      <c r="GX88" s="11"/>
      <c r="GY88" s="11"/>
      <c r="GZ88" s="11"/>
      <c r="HA88" s="11"/>
      <c r="HB88" s="11"/>
      <c r="HC88" s="11"/>
      <c r="HD88" s="11"/>
      <c r="HE88" s="14">
        <v>0</v>
      </c>
      <c r="HF88" s="14">
        <v>0</v>
      </c>
      <c r="HG88" s="14">
        <v>0</v>
      </c>
      <c r="HH88" s="14">
        <v>0</v>
      </c>
      <c r="HI88" s="14">
        <v>0</v>
      </c>
      <c r="HJ88" s="11"/>
      <c r="HK88" s="14">
        <v>16.138841339999999</v>
      </c>
      <c r="HL88" s="14">
        <v>260.46528260000002</v>
      </c>
      <c r="HM88" s="11"/>
      <c r="HN88" s="17">
        <v>1.9675925925925925E-5</v>
      </c>
      <c r="HO88" s="17">
        <v>1.8518518518518518E-5</v>
      </c>
      <c r="HP88" s="17">
        <v>1.8518518518518518E-5</v>
      </c>
      <c r="HQ88" s="17">
        <v>1.8518518518518518E-5</v>
      </c>
      <c r="HR88" s="17">
        <v>1.9675925925925925E-5</v>
      </c>
      <c r="HS88" s="17">
        <v>1.8518518518518518E-5</v>
      </c>
      <c r="HT88" s="17">
        <v>1.8518518518518518E-5</v>
      </c>
      <c r="HU88" s="17">
        <v>1.8518518518518518E-5</v>
      </c>
      <c r="HV88" s="17">
        <v>1.8518518518518518E-5</v>
      </c>
      <c r="HW88" s="11"/>
    </row>
    <row r="89" spans="1:231" ht="15.75" thickBot="1">
      <c r="A89" s="14">
        <v>0.25</v>
      </c>
      <c r="B89" s="14">
        <v>129525.89</v>
      </c>
      <c r="C89" s="14">
        <v>16785181334</v>
      </c>
      <c r="D89" s="2">
        <f t="shared" si="59"/>
        <v>8225153.707901001</v>
      </c>
      <c r="E89" s="2">
        <f t="shared" si="60"/>
        <v>0.64762945000000005</v>
      </c>
      <c r="F89" s="2">
        <f t="shared" si="61"/>
        <v>128757.27862881409</v>
      </c>
      <c r="G89" s="2">
        <f t="shared" si="62"/>
        <v>130294.50137118591</v>
      </c>
      <c r="H89" s="2">
        <f t="shared" si="63"/>
        <v>0.64378639314407049</v>
      </c>
      <c r="I89" s="2">
        <f t="shared" si="64"/>
        <v>0.6514725068559295</v>
      </c>
      <c r="J89" s="11"/>
      <c r="K89" s="14">
        <v>10000</v>
      </c>
      <c r="L89" s="14">
        <v>100000000</v>
      </c>
      <c r="M89" s="11"/>
      <c r="N89" s="14">
        <v>0</v>
      </c>
      <c r="O89" s="14">
        <v>0</v>
      </c>
      <c r="P89" s="14">
        <v>2419.0700000000002</v>
      </c>
      <c r="Q89" s="14">
        <v>6009968.71</v>
      </c>
      <c r="R89" s="2">
        <f t="shared" si="68"/>
        <v>158069.04509999882</v>
      </c>
      <c r="S89" s="2">
        <f t="shared" si="69"/>
        <v>0.24190700000000001</v>
      </c>
      <c r="T89" s="2">
        <f t="shared" si="70"/>
        <v>2312.5188334401623</v>
      </c>
      <c r="U89" s="2">
        <f t="shared" si="71"/>
        <v>2525.621166559838</v>
      </c>
      <c r="V89" s="2">
        <f t="shared" si="72"/>
        <v>3.7999999999999997E-4</v>
      </c>
      <c r="W89" s="2">
        <f t="shared" si="73"/>
        <v>0.64772944999999993</v>
      </c>
      <c r="X89" s="10">
        <v>3.8</v>
      </c>
      <c r="Y89" s="10">
        <v>70454.11</v>
      </c>
      <c r="Z89" s="10">
        <v>31429.91</v>
      </c>
      <c r="AA89" s="10">
        <v>1002186907</v>
      </c>
      <c r="AB89" s="11"/>
      <c r="AC89" s="11"/>
      <c r="AD89" s="11"/>
      <c r="AE89" s="11"/>
      <c r="AF89" s="10">
        <v>17.827454599999999</v>
      </c>
      <c r="AG89" s="16">
        <v>1.8634259259259263E-4</v>
      </c>
      <c r="AH89" s="10">
        <v>1</v>
      </c>
      <c r="AI89" s="10">
        <v>1</v>
      </c>
      <c r="AJ89" s="10">
        <v>1.1299999999999999</v>
      </c>
      <c r="AK89" s="10">
        <v>1.43</v>
      </c>
      <c r="AL89" s="10">
        <v>1.7</v>
      </c>
      <c r="AM89" s="10">
        <v>4.16</v>
      </c>
      <c r="AN89" s="10">
        <v>1.94</v>
      </c>
      <c r="AO89" s="10">
        <v>6.18</v>
      </c>
      <c r="AP89" s="10">
        <v>2.1800000000000002</v>
      </c>
      <c r="AQ89" s="10">
        <v>8.52</v>
      </c>
      <c r="AR89" s="10">
        <v>2.35</v>
      </c>
      <c r="AS89" s="10">
        <v>9.67</v>
      </c>
      <c r="AT89" s="10">
        <v>2.9</v>
      </c>
      <c r="AU89" s="10">
        <v>15</v>
      </c>
      <c r="AV89" s="10">
        <v>3.45</v>
      </c>
      <c r="AW89" s="10">
        <v>21.15</v>
      </c>
      <c r="AX89" s="10">
        <v>3.77</v>
      </c>
      <c r="AY89" s="10">
        <v>26.15</v>
      </c>
      <c r="AZ89" s="10">
        <v>4.22</v>
      </c>
      <c r="BA89" s="10">
        <v>32.479999999999997</v>
      </c>
      <c r="BB89" s="10">
        <v>5.95</v>
      </c>
      <c r="BC89" s="10">
        <v>68.73</v>
      </c>
      <c r="BD89" s="10">
        <v>7.59</v>
      </c>
      <c r="BE89" s="10">
        <v>95.63</v>
      </c>
      <c r="BF89" s="10">
        <v>10.59</v>
      </c>
      <c r="BG89" s="10">
        <v>184.37</v>
      </c>
      <c r="BH89" s="10">
        <v>14.25</v>
      </c>
      <c r="BI89" s="10">
        <v>363.99</v>
      </c>
      <c r="BJ89" s="10">
        <v>28.03</v>
      </c>
      <c r="BK89" s="10">
        <v>1820.25</v>
      </c>
      <c r="BL89" s="10">
        <v>55.67</v>
      </c>
      <c r="BM89" s="14">
        <v>6569.13</v>
      </c>
      <c r="BN89" s="14">
        <v>145.80000000000001</v>
      </c>
      <c r="BO89" s="14">
        <v>51936.34</v>
      </c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4">
        <v>2.81</v>
      </c>
      <c r="CI89" s="14">
        <v>12.71</v>
      </c>
      <c r="CJ89" s="14">
        <v>10.039999999999999</v>
      </c>
      <c r="CK89" s="14">
        <v>176.84</v>
      </c>
      <c r="CL89" s="14">
        <v>23.39</v>
      </c>
      <c r="CM89" s="14">
        <v>1112.83</v>
      </c>
      <c r="CN89" s="14">
        <v>27.84</v>
      </c>
      <c r="CO89" s="14">
        <v>1796.2</v>
      </c>
      <c r="CP89" s="14">
        <v>33.15</v>
      </c>
      <c r="CQ89" s="14">
        <v>2667.47</v>
      </c>
      <c r="CR89" s="14">
        <v>36.840000000000003</v>
      </c>
      <c r="CS89" s="14">
        <v>3055.92</v>
      </c>
      <c r="CT89" s="14">
        <v>48.14</v>
      </c>
      <c r="CU89" s="14">
        <v>5044.74</v>
      </c>
      <c r="CV89" s="14">
        <v>59.22</v>
      </c>
      <c r="CW89" s="14">
        <v>7273.9</v>
      </c>
      <c r="CX89" s="14">
        <v>65.599999999999994</v>
      </c>
      <c r="CY89" s="14">
        <v>9138.82</v>
      </c>
      <c r="CZ89" s="14">
        <v>75.010000000000005</v>
      </c>
      <c r="DA89" s="14">
        <v>11521.35</v>
      </c>
      <c r="DB89" s="14">
        <v>109.18</v>
      </c>
      <c r="DC89" s="14">
        <v>25217.599999999999</v>
      </c>
      <c r="DD89" s="14">
        <v>141.80000000000001</v>
      </c>
      <c r="DE89" s="14">
        <v>35433.72</v>
      </c>
      <c r="DF89" s="14">
        <v>201.53</v>
      </c>
      <c r="DG89" s="14">
        <v>69354.05</v>
      </c>
      <c r="DH89" s="14">
        <v>275.08</v>
      </c>
      <c r="DI89" s="14">
        <v>139713.12</v>
      </c>
      <c r="DJ89" s="14">
        <v>546.42999999999995</v>
      </c>
      <c r="DK89" s="14">
        <v>694201.69</v>
      </c>
      <c r="DL89" s="14">
        <v>1080.74</v>
      </c>
      <c r="DM89" s="14">
        <v>2422483.88</v>
      </c>
      <c r="DN89" s="14">
        <v>2695.01</v>
      </c>
      <c r="DO89" s="14">
        <v>15332745.189999999</v>
      </c>
      <c r="DP89" s="2">
        <f t="shared" si="74"/>
        <v>8069666.2898999983</v>
      </c>
      <c r="DQ89" s="5">
        <f t="shared" si="75"/>
        <v>1933.6981640183326</v>
      </c>
      <c r="DR89" s="5">
        <f t="shared" si="76"/>
        <v>3456.3218359816678</v>
      </c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4">
        <v>0.83218966000000005</v>
      </c>
      <c r="EI89" s="14">
        <v>0.90879381000000004</v>
      </c>
      <c r="EJ89" s="14">
        <v>0.92529214000000004</v>
      </c>
      <c r="EK89" s="14">
        <v>0.92893888000000002</v>
      </c>
      <c r="EL89" s="14">
        <v>0.93196475999999995</v>
      </c>
      <c r="EM89" s="14">
        <v>0.93517797999999996</v>
      </c>
      <c r="EN89" s="14">
        <v>0.93856393000000005</v>
      </c>
      <c r="EO89" s="14">
        <v>0.94213442000000003</v>
      </c>
      <c r="EP89" s="14">
        <v>0.94345906000000002</v>
      </c>
      <c r="EQ89" s="14">
        <v>0.94584056999999999</v>
      </c>
      <c r="ER89" s="14">
        <v>0.94974197999999999</v>
      </c>
      <c r="ES89" s="14">
        <v>0.95431348000000005</v>
      </c>
      <c r="ET89" s="14">
        <v>0.95773277000000001</v>
      </c>
      <c r="EU89" s="14">
        <v>0.96109873000000001</v>
      </c>
      <c r="EV89" s="14">
        <v>0.96495229999999999</v>
      </c>
      <c r="EW89" s="14">
        <v>0.96824226000000002</v>
      </c>
      <c r="EX89" s="14">
        <v>0.97192564999999997</v>
      </c>
      <c r="EY89" s="11"/>
      <c r="EZ89" s="11"/>
      <c r="FA89" s="11"/>
      <c r="FB89" s="11"/>
      <c r="FC89" s="11"/>
      <c r="FD89" s="11"/>
      <c r="FE89" s="11"/>
      <c r="FF89" s="11"/>
      <c r="FG89" s="14">
        <v>100</v>
      </c>
      <c r="FH89" s="14">
        <v>100</v>
      </c>
      <c r="FI89" s="14">
        <v>100</v>
      </c>
      <c r="FJ89" s="14">
        <v>100</v>
      </c>
      <c r="FK89" s="14">
        <v>100</v>
      </c>
      <c r="FL89" s="14">
        <v>100</v>
      </c>
      <c r="FM89" s="14">
        <v>100</v>
      </c>
      <c r="FN89" s="14">
        <v>100</v>
      </c>
      <c r="FO89" s="14">
        <v>100</v>
      </c>
      <c r="FP89" s="14">
        <v>100</v>
      </c>
      <c r="FQ89" s="14">
        <v>100</v>
      </c>
      <c r="FR89" s="14">
        <v>100</v>
      </c>
      <c r="FS89" s="14">
        <v>100</v>
      </c>
      <c r="FT89" s="14">
        <v>100</v>
      </c>
      <c r="FU89" s="14">
        <v>100</v>
      </c>
      <c r="FV89" s="14">
        <v>100</v>
      </c>
      <c r="FW89" s="14">
        <v>100</v>
      </c>
      <c r="FX89" s="11"/>
      <c r="FY89" s="11"/>
      <c r="FZ89" s="11"/>
      <c r="GA89" s="11"/>
      <c r="GB89" s="11"/>
      <c r="GC89" s="11"/>
      <c r="GD89" s="11"/>
      <c r="GE89" s="11"/>
      <c r="GF89" s="14">
        <v>332818.02</v>
      </c>
      <c r="GG89" s="14">
        <v>88252.800000000003</v>
      </c>
      <c r="GH89" s="14">
        <v>48865.13</v>
      </c>
      <c r="GI89" s="14">
        <v>42368.12</v>
      </c>
      <c r="GJ89" s="14">
        <v>36528.78</v>
      </c>
      <c r="GK89" s="14">
        <v>30958.81</v>
      </c>
      <c r="GL89" s="14">
        <v>25828.28</v>
      </c>
      <c r="GM89" s="14">
        <v>21180.560000000001</v>
      </c>
      <c r="GN89" s="14">
        <v>17222.66</v>
      </c>
      <c r="GO89" s="14">
        <v>13716.58</v>
      </c>
      <c r="GP89" s="14">
        <v>10539.96</v>
      </c>
      <c r="GQ89" s="14">
        <v>7710.79</v>
      </c>
      <c r="GR89" s="14">
        <v>5375.44</v>
      </c>
      <c r="GS89" s="14">
        <v>3635.75</v>
      </c>
      <c r="GT89" s="14">
        <v>2222.36</v>
      </c>
      <c r="GU89" s="14">
        <v>1098.21</v>
      </c>
      <c r="GV89" s="14">
        <v>307.45</v>
      </c>
      <c r="GW89" s="11"/>
      <c r="GX89" s="11"/>
      <c r="GY89" s="11"/>
      <c r="GZ89" s="11"/>
      <c r="HA89" s="11"/>
      <c r="HB89" s="11"/>
      <c r="HC89" s="11"/>
      <c r="HD89" s="11"/>
      <c r="HE89" s="14">
        <v>0</v>
      </c>
      <c r="HF89" s="14">
        <v>0</v>
      </c>
      <c r="HG89" s="14">
        <v>0</v>
      </c>
      <c r="HH89" s="14">
        <v>0</v>
      </c>
      <c r="HI89" s="14">
        <v>0</v>
      </c>
      <c r="HJ89" s="11"/>
      <c r="HK89" s="14">
        <v>16.109005360000001</v>
      </c>
      <c r="HL89" s="14">
        <v>259.5056103</v>
      </c>
      <c r="HM89" s="11"/>
      <c r="HN89" s="17">
        <v>1.9675925925925925E-5</v>
      </c>
      <c r="HO89" s="17">
        <v>1.8518518518518518E-5</v>
      </c>
      <c r="HP89" s="17">
        <v>1.8518518518518518E-5</v>
      </c>
      <c r="HQ89" s="17">
        <v>1.8518518518518518E-5</v>
      </c>
      <c r="HR89" s="17">
        <v>1.8518518518518518E-5</v>
      </c>
      <c r="HS89" s="17">
        <v>1.9675925925925925E-5</v>
      </c>
      <c r="HT89" s="17">
        <v>1.8518518518518518E-5</v>
      </c>
      <c r="HU89" s="17">
        <v>1.8518518518518518E-5</v>
      </c>
      <c r="HV89" s="17">
        <v>1.8518518518518518E-5</v>
      </c>
      <c r="HW89" s="11"/>
    </row>
    <row r="90" spans="1:231" ht="15.75" thickBot="1">
      <c r="A90" s="14">
        <v>0.3</v>
      </c>
      <c r="B90" s="14">
        <v>129444.94</v>
      </c>
      <c r="C90" s="14">
        <v>16763512188</v>
      </c>
      <c r="D90" s="2">
        <f t="shared" si="59"/>
        <v>7519696.3963985443</v>
      </c>
      <c r="E90" s="2">
        <f t="shared" si="60"/>
        <v>0.64722469999999999</v>
      </c>
      <c r="F90" s="2">
        <f t="shared" si="61"/>
        <v>128710.02866250757</v>
      </c>
      <c r="G90" s="2">
        <f t="shared" si="62"/>
        <v>130179.85133749244</v>
      </c>
      <c r="H90" s="2">
        <f t="shared" si="63"/>
        <v>0.64355014331253779</v>
      </c>
      <c r="I90" s="2">
        <f t="shared" si="64"/>
        <v>0.65089925668746218</v>
      </c>
      <c r="J90" s="11"/>
      <c r="K90" s="14">
        <v>10000</v>
      </c>
      <c r="L90" s="14">
        <v>100000000</v>
      </c>
      <c r="M90" s="11"/>
      <c r="N90" s="14">
        <v>0</v>
      </c>
      <c r="O90" s="14">
        <v>0</v>
      </c>
      <c r="P90" s="14">
        <v>2617.0100000000002</v>
      </c>
      <c r="Q90" s="14">
        <v>7051890.21</v>
      </c>
      <c r="R90" s="2">
        <f t="shared" si="68"/>
        <v>203148.86989999842</v>
      </c>
      <c r="S90" s="2">
        <f t="shared" si="69"/>
        <v>0.26170100000000002</v>
      </c>
      <c r="T90" s="2">
        <f t="shared" si="70"/>
        <v>2496.2169354983598</v>
      </c>
      <c r="U90" s="2">
        <f t="shared" si="71"/>
        <v>2737.8030645016406</v>
      </c>
      <c r="V90" s="2">
        <f t="shared" si="72"/>
        <v>3.3199999999999999E-4</v>
      </c>
      <c r="W90" s="2">
        <f t="shared" si="73"/>
        <v>0.64732469999999998</v>
      </c>
      <c r="X90" s="10">
        <v>3.32</v>
      </c>
      <c r="Y90" s="10">
        <v>70535.06</v>
      </c>
      <c r="Z90" s="10">
        <v>34132.83</v>
      </c>
      <c r="AA90" s="10">
        <v>1184451102</v>
      </c>
      <c r="AB90" s="11"/>
      <c r="AC90" s="11"/>
      <c r="AD90" s="11"/>
      <c r="AE90" s="11"/>
      <c r="AF90" s="10">
        <v>17.7606605</v>
      </c>
      <c r="AG90" s="16">
        <v>1.8634259259259263E-4</v>
      </c>
      <c r="AH90" s="10">
        <v>1</v>
      </c>
      <c r="AI90" s="10">
        <v>1</v>
      </c>
      <c r="AJ90" s="10">
        <v>1.22</v>
      </c>
      <c r="AK90" s="10">
        <v>1.74</v>
      </c>
      <c r="AL90" s="10">
        <v>1.58</v>
      </c>
      <c r="AM90" s="10">
        <v>3.4</v>
      </c>
      <c r="AN90" s="10">
        <v>1.64</v>
      </c>
      <c r="AO90" s="10">
        <v>3.64</v>
      </c>
      <c r="AP90" s="10">
        <v>1.8</v>
      </c>
      <c r="AQ90" s="10">
        <v>4.5199999999999996</v>
      </c>
      <c r="AR90" s="10">
        <v>2.4300000000000002</v>
      </c>
      <c r="AS90" s="10">
        <v>10.23</v>
      </c>
      <c r="AT90" s="10">
        <v>2.7</v>
      </c>
      <c r="AU90" s="10">
        <v>13.04</v>
      </c>
      <c r="AV90" s="10">
        <v>3.38</v>
      </c>
      <c r="AW90" s="10">
        <v>20.9</v>
      </c>
      <c r="AX90" s="10">
        <v>3.81</v>
      </c>
      <c r="AY90" s="10">
        <v>26.73</v>
      </c>
      <c r="AZ90" s="10">
        <v>4.45</v>
      </c>
      <c r="BA90" s="10">
        <v>39.79</v>
      </c>
      <c r="BB90" s="10">
        <v>5.22</v>
      </c>
      <c r="BC90" s="10">
        <v>49.04</v>
      </c>
      <c r="BD90" s="10">
        <v>7.46</v>
      </c>
      <c r="BE90" s="10">
        <v>103.82</v>
      </c>
      <c r="BF90" s="10">
        <v>10.31</v>
      </c>
      <c r="BG90" s="10">
        <v>184.39</v>
      </c>
      <c r="BH90" s="10">
        <v>14.81</v>
      </c>
      <c r="BI90" s="10">
        <v>369.85</v>
      </c>
      <c r="BJ90" s="10">
        <v>23.87</v>
      </c>
      <c r="BK90" s="10">
        <v>1132.47</v>
      </c>
      <c r="BL90" s="10">
        <v>36.26</v>
      </c>
      <c r="BM90" s="14">
        <v>2709</v>
      </c>
      <c r="BN90" s="14">
        <v>157.77000000000001</v>
      </c>
      <c r="BO90" s="14">
        <v>72447.710000000006</v>
      </c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4">
        <v>2.6</v>
      </c>
      <c r="CI90" s="14">
        <v>10.24</v>
      </c>
      <c r="CJ90" s="14">
        <v>12.37</v>
      </c>
      <c r="CK90" s="14">
        <v>280.47000000000003</v>
      </c>
      <c r="CL90" s="14">
        <v>20.79</v>
      </c>
      <c r="CM90" s="14">
        <v>833.73</v>
      </c>
      <c r="CN90" s="14">
        <v>22.27</v>
      </c>
      <c r="CO90" s="14">
        <v>907.29</v>
      </c>
      <c r="CP90" s="14">
        <v>25.73</v>
      </c>
      <c r="CQ90" s="14">
        <v>1197.5899999999999</v>
      </c>
      <c r="CR90" s="14">
        <v>39.04</v>
      </c>
      <c r="CS90" s="14">
        <v>3343.54</v>
      </c>
      <c r="CT90" s="14">
        <v>44.37</v>
      </c>
      <c r="CU90" s="14">
        <v>4311.29</v>
      </c>
      <c r="CV90" s="14">
        <v>57.11</v>
      </c>
      <c r="CW90" s="14">
        <v>6903.33</v>
      </c>
      <c r="CX90" s="14">
        <v>66.22</v>
      </c>
      <c r="CY90" s="14">
        <v>9154.98</v>
      </c>
      <c r="CZ90" s="14">
        <v>79.69</v>
      </c>
      <c r="DA90" s="14">
        <v>14299.01</v>
      </c>
      <c r="DB90" s="14">
        <v>94.96</v>
      </c>
      <c r="DC90" s="14">
        <v>17652.62</v>
      </c>
      <c r="DD90" s="14">
        <v>139.61000000000001</v>
      </c>
      <c r="DE90" s="14">
        <v>38708.870000000003</v>
      </c>
      <c r="DF90" s="14">
        <v>196.91</v>
      </c>
      <c r="DG90" s="14">
        <v>69955.789999999994</v>
      </c>
      <c r="DH90" s="14">
        <v>286.23</v>
      </c>
      <c r="DI90" s="14">
        <v>141319.19</v>
      </c>
      <c r="DJ90" s="14">
        <v>465.49</v>
      </c>
      <c r="DK90" s="14">
        <v>435719.17</v>
      </c>
      <c r="DL90" s="14">
        <v>709.01</v>
      </c>
      <c r="DM90" s="14">
        <v>1032207.57</v>
      </c>
      <c r="DN90" s="14">
        <v>2860.42</v>
      </c>
      <c r="DO90" s="14">
        <v>20644609.02</v>
      </c>
      <c r="DP90" s="2">
        <f t="shared" si="74"/>
        <v>12462606.443599999</v>
      </c>
      <c r="DQ90" s="5">
        <f t="shared" si="75"/>
        <v>1914.3152250384071</v>
      </c>
      <c r="DR90" s="5">
        <f t="shared" si="76"/>
        <v>3806.5247749615928</v>
      </c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4">
        <v>0.82343593999999998</v>
      </c>
      <c r="EI90" s="14">
        <v>0.90884622999999998</v>
      </c>
      <c r="EJ90" s="14">
        <v>0.92518776999999996</v>
      </c>
      <c r="EK90" s="14">
        <v>0.92732524999999999</v>
      </c>
      <c r="EL90" s="14">
        <v>0.93143525999999999</v>
      </c>
      <c r="EM90" s="14">
        <v>0.93517704999999995</v>
      </c>
      <c r="EN90" s="14">
        <v>0.93810347999999999</v>
      </c>
      <c r="EO90" s="14">
        <v>0.94168196000000004</v>
      </c>
      <c r="EP90" s="14">
        <v>0.94425667000000002</v>
      </c>
      <c r="EQ90" s="14">
        <v>0.94812691000000004</v>
      </c>
      <c r="ER90" s="14">
        <v>0.95129045999999995</v>
      </c>
      <c r="ES90" s="14">
        <v>0.95448257999999997</v>
      </c>
      <c r="ET90" s="14">
        <v>0.95798563000000003</v>
      </c>
      <c r="EU90" s="14">
        <v>0.96215976000000003</v>
      </c>
      <c r="EV90" s="14">
        <v>0.96527554000000004</v>
      </c>
      <c r="EW90" s="14">
        <v>0.96851673000000005</v>
      </c>
      <c r="EX90" s="14">
        <v>0.97191877000000004</v>
      </c>
      <c r="EY90" s="11"/>
      <c r="EZ90" s="11"/>
      <c r="FA90" s="11"/>
      <c r="FB90" s="11"/>
      <c r="FC90" s="11"/>
      <c r="FD90" s="11"/>
      <c r="FE90" s="11"/>
      <c r="FF90" s="11"/>
      <c r="FG90" s="14">
        <v>100</v>
      </c>
      <c r="FH90" s="14">
        <v>100</v>
      </c>
      <c r="FI90" s="14">
        <v>100</v>
      </c>
      <c r="FJ90" s="14">
        <v>100</v>
      </c>
      <c r="FK90" s="14">
        <v>100</v>
      </c>
      <c r="FL90" s="14">
        <v>100</v>
      </c>
      <c r="FM90" s="14">
        <v>100</v>
      </c>
      <c r="FN90" s="14">
        <v>100</v>
      </c>
      <c r="FO90" s="14">
        <v>100</v>
      </c>
      <c r="FP90" s="14">
        <v>100</v>
      </c>
      <c r="FQ90" s="14">
        <v>100</v>
      </c>
      <c r="FR90" s="14">
        <v>100</v>
      </c>
      <c r="FS90" s="14">
        <v>100</v>
      </c>
      <c r="FT90" s="14">
        <v>100</v>
      </c>
      <c r="FU90" s="14">
        <v>100</v>
      </c>
      <c r="FV90" s="14">
        <v>100</v>
      </c>
      <c r="FW90" s="14">
        <v>100</v>
      </c>
      <c r="FX90" s="11"/>
      <c r="FY90" s="11"/>
      <c r="FZ90" s="11"/>
      <c r="GA90" s="11"/>
      <c r="GB90" s="11"/>
      <c r="GC90" s="11"/>
      <c r="GD90" s="11"/>
      <c r="GE90" s="11"/>
      <c r="GF90" s="14">
        <v>400182.58</v>
      </c>
      <c r="GG90" s="14">
        <v>106381.37</v>
      </c>
      <c r="GH90" s="14">
        <v>58937.49</v>
      </c>
      <c r="GI90" s="14">
        <v>51111.519999999997</v>
      </c>
      <c r="GJ90" s="14">
        <v>44076.13</v>
      </c>
      <c r="GK90" s="14">
        <v>37368.720000000001</v>
      </c>
      <c r="GL90" s="14">
        <v>31176.81</v>
      </c>
      <c r="GM90" s="14">
        <v>25573.14</v>
      </c>
      <c r="GN90" s="14">
        <v>20803.310000000001</v>
      </c>
      <c r="GO90" s="14">
        <v>16572.22</v>
      </c>
      <c r="GP90" s="14">
        <v>12735.04</v>
      </c>
      <c r="GQ90" s="14">
        <v>9315.66</v>
      </c>
      <c r="GR90" s="14">
        <v>6495.69</v>
      </c>
      <c r="GS90" s="14">
        <v>4399.55</v>
      </c>
      <c r="GT90" s="14">
        <v>2692.33</v>
      </c>
      <c r="GU90" s="14">
        <v>1332.7</v>
      </c>
      <c r="GV90" s="14">
        <v>371.87</v>
      </c>
      <c r="GW90" s="11"/>
      <c r="GX90" s="11"/>
      <c r="GY90" s="11"/>
      <c r="GZ90" s="11"/>
      <c r="HA90" s="11"/>
      <c r="HB90" s="11"/>
      <c r="HC90" s="11"/>
      <c r="HD90" s="11"/>
      <c r="HE90" s="14">
        <v>0</v>
      </c>
      <c r="HF90" s="14">
        <v>0</v>
      </c>
      <c r="HG90" s="14">
        <v>0</v>
      </c>
      <c r="HH90" s="14">
        <v>0</v>
      </c>
      <c r="HI90" s="14">
        <v>0</v>
      </c>
      <c r="HJ90" s="11"/>
      <c r="HK90" s="14">
        <v>16.12228314</v>
      </c>
      <c r="HL90" s="14">
        <v>259.93224659999998</v>
      </c>
      <c r="HM90" s="11"/>
      <c r="HN90" s="17">
        <v>1.9675925925925925E-5</v>
      </c>
      <c r="HO90" s="17">
        <v>1.8518518518518518E-5</v>
      </c>
      <c r="HP90" s="17">
        <v>1.8518518518518518E-5</v>
      </c>
      <c r="HQ90" s="17">
        <v>1.9675925925925925E-5</v>
      </c>
      <c r="HR90" s="17">
        <v>1.8518518518518518E-5</v>
      </c>
      <c r="HS90" s="17">
        <v>1.7361111111111111E-5</v>
      </c>
      <c r="HT90" s="17">
        <v>1.9675925925925925E-5</v>
      </c>
      <c r="HU90" s="17">
        <v>1.8518518518518518E-5</v>
      </c>
      <c r="HV90" s="17">
        <v>1.8518518518518518E-5</v>
      </c>
      <c r="HW90" s="11"/>
    </row>
    <row r="91" spans="1:231" ht="15.75" thickBot="1">
      <c r="A91" s="14">
        <v>0.35</v>
      </c>
      <c r="B91" s="14">
        <v>128909.73</v>
      </c>
      <c r="C91" s="14">
        <v>16625552542</v>
      </c>
      <c r="D91" s="2">
        <f t="shared" si="59"/>
        <v>7834053.3271007538</v>
      </c>
      <c r="E91" s="2">
        <f t="shared" si="60"/>
        <v>0.64454864999999995</v>
      </c>
      <c r="F91" s="2">
        <f t="shared" si="61"/>
        <v>128159.61464476076</v>
      </c>
      <c r="G91" s="2">
        <f t="shared" si="62"/>
        <v>129659.84535523923</v>
      </c>
      <c r="H91" s="2">
        <f t="shared" si="63"/>
        <v>0.64079807322380378</v>
      </c>
      <c r="I91" s="2">
        <f t="shared" si="64"/>
        <v>0.64829922677619611</v>
      </c>
      <c r="J91" s="11"/>
      <c r="K91" s="14">
        <v>10000</v>
      </c>
      <c r="L91" s="14">
        <v>100000000</v>
      </c>
      <c r="M91" s="11"/>
      <c r="N91" s="14">
        <v>0</v>
      </c>
      <c r="O91" s="14">
        <v>0</v>
      </c>
      <c r="P91" s="14">
        <v>3044.05</v>
      </c>
      <c r="Q91" s="14">
        <v>9514777.0700000003</v>
      </c>
      <c r="R91" s="2">
        <f t="shared" si="68"/>
        <v>248536.66749999858</v>
      </c>
      <c r="S91" s="2">
        <f t="shared" si="69"/>
        <v>0.30440500000000004</v>
      </c>
      <c r="T91" s="2">
        <f t="shared" si="70"/>
        <v>2910.4427486753812</v>
      </c>
      <c r="U91" s="2">
        <f t="shared" si="71"/>
        <v>3177.6572513246192</v>
      </c>
      <c r="V91" s="2">
        <f t="shared" si="72"/>
        <v>2.9700000000000001E-4</v>
      </c>
      <c r="W91" s="2">
        <f t="shared" si="73"/>
        <v>0.64464864999999993</v>
      </c>
      <c r="X91" s="10">
        <v>2.97</v>
      </c>
      <c r="Y91" s="10">
        <v>71070.27</v>
      </c>
      <c r="Z91" s="10">
        <v>39246.720000000001</v>
      </c>
      <c r="AA91" s="10">
        <v>1563762399</v>
      </c>
      <c r="AB91" s="11"/>
      <c r="AC91" s="11"/>
      <c r="AD91" s="11"/>
      <c r="AE91" s="11"/>
      <c r="AF91" s="10">
        <v>17.971978249999999</v>
      </c>
      <c r="AG91" s="16">
        <v>1.8749999999999998E-4</v>
      </c>
      <c r="AH91" s="10">
        <v>1</v>
      </c>
      <c r="AI91" s="10">
        <v>1</v>
      </c>
      <c r="AJ91" s="10">
        <v>1.35</v>
      </c>
      <c r="AK91" s="10">
        <v>2.29</v>
      </c>
      <c r="AL91" s="10">
        <v>1.91</v>
      </c>
      <c r="AM91" s="10">
        <v>5.29</v>
      </c>
      <c r="AN91" s="10">
        <v>2.0299999999999998</v>
      </c>
      <c r="AO91" s="10">
        <v>6.15</v>
      </c>
      <c r="AP91" s="10">
        <v>2.29</v>
      </c>
      <c r="AQ91" s="10">
        <v>7.85</v>
      </c>
      <c r="AR91" s="10">
        <v>2.59</v>
      </c>
      <c r="AS91" s="10">
        <v>10.09</v>
      </c>
      <c r="AT91" s="10">
        <v>2.9</v>
      </c>
      <c r="AU91" s="10">
        <v>13.24</v>
      </c>
      <c r="AV91" s="10">
        <v>3.51</v>
      </c>
      <c r="AW91" s="10">
        <v>18.989999999999998</v>
      </c>
      <c r="AX91" s="10">
        <v>4.1100000000000003</v>
      </c>
      <c r="AY91" s="10">
        <v>25.79</v>
      </c>
      <c r="AZ91" s="10">
        <v>5.01</v>
      </c>
      <c r="BA91" s="10">
        <v>38.17</v>
      </c>
      <c r="BB91" s="10">
        <v>5.96</v>
      </c>
      <c r="BC91" s="10">
        <v>54.6</v>
      </c>
      <c r="BD91" s="10">
        <v>7.83</v>
      </c>
      <c r="BE91" s="10">
        <v>107.73</v>
      </c>
      <c r="BF91" s="10">
        <v>13</v>
      </c>
      <c r="BG91" s="10">
        <v>334.34</v>
      </c>
      <c r="BH91" s="10">
        <v>17.79</v>
      </c>
      <c r="BI91" s="10">
        <v>672.91</v>
      </c>
      <c r="BJ91" s="10">
        <v>24.63</v>
      </c>
      <c r="BK91" s="10">
        <v>1390.83</v>
      </c>
      <c r="BL91" s="10">
        <v>43.91</v>
      </c>
      <c r="BM91" s="14">
        <v>4259.53</v>
      </c>
      <c r="BN91" s="14">
        <v>117.66</v>
      </c>
      <c r="BO91" s="14">
        <v>53016.74</v>
      </c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4">
        <v>2.38</v>
      </c>
      <c r="CI91" s="14">
        <v>9.3800000000000008</v>
      </c>
      <c r="CJ91" s="14">
        <v>14.9</v>
      </c>
      <c r="CK91" s="14">
        <v>434.58</v>
      </c>
      <c r="CL91" s="14">
        <v>27.35</v>
      </c>
      <c r="CM91" s="14">
        <v>1430.75</v>
      </c>
      <c r="CN91" s="14">
        <v>29.62</v>
      </c>
      <c r="CO91" s="14">
        <v>1706.36</v>
      </c>
      <c r="CP91" s="14">
        <v>34.869999999999997</v>
      </c>
      <c r="CQ91" s="14">
        <v>2282.9899999999998</v>
      </c>
      <c r="CR91" s="14">
        <v>41.32</v>
      </c>
      <c r="CS91" s="14">
        <v>3143.92</v>
      </c>
      <c r="CT91" s="14">
        <v>47.27</v>
      </c>
      <c r="CU91" s="14">
        <v>4234.29</v>
      </c>
      <c r="CV91" s="14">
        <v>59.17</v>
      </c>
      <c r="CW91" s="14">
        <v>6205.45</v>
      </c>
      <c r="CX91" s="14">
        <v>71.89</v>
      </c>
      <c r="CY91" s="14">
        <v>8864.99</v>
      </c>
      <c r="CZ91" s="14">
        <v>89.97</v>
      </c>
      <c r="DA91" s="14">
        <v>13377.59</v>
      </c>
      <c r="DB91" s="14">
        <v>108.54</v>
      </c>
      <c r="DC91" s="14">
        <v>19424.68</v>
      </c>
      <c r="DD91" s="14">
        <v>146.6</v>
      </c>
      <c r="DE91" s="14">
        <v>40186.519999999997</v>
      </c>
      <c r="DF91" s="14">
        <v>251.01</v>
      </c>
      <c r="DG91" s="14">
        <v>129339.57</v>
      </c>
      <c r="DH91" s="14">
        <v>345.9</v>
      </c>
      <c r="DI91" s="14">
        <v>260698.36</v>
      </c>
      <c r="DJ91" s="14">
        <v>480.96</v>
      </c>
      <c r="DK91" s="14">
        <v>528591.80000000005</v>
      </c>
      <c r="DL91" s="14">
        <v>858.33</v>
      </c>
      <c r="DM91" s="14">
        <v>1603878.53</v>
      </c>
      <c r="DN91" s="14">
        <v>2166.4299999999998</v>
      </c>
      <c r="DO91" s="14">
        <v>14361663.470000001</v>
      </c>
      <c r="DP91" s="2">
        <f t="shared" si="74"/>
        <v>9668244.5251000002</v>
      </c>
      <c r="DQ91" s="5">
        <f t="shared" si="75"/>
        <v>1333.1161366983131</v>
      </c>
      <c r="DR91" s="5">
        <f t="shared" si="76"/>
        <v>2999.7438633016864</v>
      </c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4">
        <v>0.82832876</v>
      </c>
      <c r="EI91" s="14">
        <v>0.90163168999999999</v>
      </c>
      <c r="EJ91" s="14">
        <v>0.92203020000000002</v>
      </c>
      <c r="EK91" s="14">
        <v>0.92561190999999998</v>
      </c>
      <c r="EL91" s="14">
        <v>0.92946733000000004</v>
      </c>
      <c r="EM91" s="14">
        <v>0.93282812999999998</v>
      </c>
      <c r="EN91" s="14">
        <v>0.93657491000000004</v>
      </c>
      <c r="EO91" s="14">
        <v>0.94002388999999997</v>
      </c>
      <c r="EP91" s="14">
        <v>0.94442917000000004</v>
      </c>
      <c r="EQ91" s="14">
        <v>0.94747022000000003</v>
      </c>
      <c r="ER91" s="14">
        <v>0.95082383999999998</v>
      </c>
      <c r="ES91" s="14">
        <v>0.95409823999999999</v>
      </c>
      <c r="ET91" s="14">
        <v>0.95845499000000001</v>
      </c>
      <c r="EU91" s="14">
        <v>0.96240694000000004</v>
      </c>
      <c r="EV91" s="14">
        <v>0.96558359999999999</v>
      </c>
      <c r="EW91" s="14">
        <v>0.96905657999999995</v>
      </c>
      <c r="EX91" s="14">
        <v>0.97189029000000005</v>
      </c>
      <c r="EY91" s="11"/>
      <c r="EZ91" s="11"/>
      <c r="FA91" s="11"/>
      <c r="FB91" s="11"/>
      <c r="FC91" s="11"/>
      <c r="FD91" s="11"/>
      <c r="FE91" s="11"/>
      <c r="FF91" s="11"/>
      <c r="FG91" s="14">
        <v>100</v>
      </c>
      <c r="FH91" s="14">
        <v>100</v>
      </c>
      <c r="FI91" s="14">
        <v>100</v>
      </c>
      <c r="FJ91" s="14">
        <v>100</v>
      </c>
      <c r="FK91" s="14">
        <v>100</v>
      </c>
      <c r="FL91" s="14">
        <v>100</v>
      </c>
      <c r="FM91" s="14">
        <v>100</v>
      </c>
      <c r="FN91" s="14">
        <v>100</v>
      </c>
      <c r="FO91" s="14">
        <v>100</v>
      </c>
      <c r="FP91" s="14">
        <v>100</v>
      </c>
      <c r="FQ91" s="14">
        <v>100</v>
      </c>
      <c r="FR91" s="14">
        <v>100</v>
      </c>
      <c r="FS91" s="14">
        <v>100</v>
      </c>
      <c r="FT91" s="14">
        <v>100</v>
      </c>
      <c r="FU91" s="14">
        <v>100</v>
      </c>
      <c r="FV91" s="14">
        <v>100</v>
      </c>
      <c r="FW91" s="14">
        <v>100</v>
      </c>
      <c r="FX91" s="11"/>
      <c r="FY91" s="11"/>
      <c r="FZ91" s="11"/>
      <c r="GA91" s="11"/>
      <c r="GB91" s="11"/>
      <c r="GC91" s="11"/>
      <c r="GD91" s="11"/>
      <c r="GE91" s="11"/>
      <c r="GF91" s="14">
        <v>467869.38</v>
      </c>
      <c r="GG91" s="14">
        <v>124659.95</v>
      </c>
      <c r="GH91" s="14">
        <v>69104.350000000006</v>
      </c>
      <c r="GI91" s="14">
        <v>59937.67</v>
      </c>
      <c r="GJ91" s="14">
        <v>51695.46</v>
      </c>
      <c r="GK91" s="14">
        <v>43837.55</v>
      </c>
      <c r="GL91" s="14">
        <v>36582.14</v>
      </c>
      <c r="GM91" s="14">
        <v>30013.33</v>
      </c>
      <c r="GN91" s="14">
        <v>24418.22</v>
      </c>
      <c r="GO91" s="14">
        <v>19453.79</v>
      </c>
      <c r="GP91" s="14">
        <v>14953.09</v>
      </c>
      <c r="GQ91" s="14">
        <v>10939.24</v>
      </c>
      <c r="GR91" s="14">
        <v>7628.78</v>
      </c>
      <c r="GS91" s="14">
        <v>5168.26</v>
      </c>
      <c r="GT91" s="14">
        <v>3168.03</v>
      </c>
      <c r="GU91" s="14">
        <v>1567.76</v>
      </c>
      <c r="GV91" s="14">
        <v>438.48</v>
      </c>
      <c r="GW91" s="11"/>
      <c r="GX91" s="11"/>
      <c r="GY91" s="11"/>
      <c r="GZ91" s="11"/>
      <c r="HA91" s="11"/>
      <c r="HB91" s="11"/>
      <c r="HC91" s="11"/>
      <c r="HD91" s="11"/>
      <c r="HE91" s="14">
        <v>0</v>
      </c>
      <c r="HF91" s="14">
        <v>0</v>
      </c>
      <c r="HG91" s="14">
        <v>0</v>
      </c>
      <c r="HH91" s="14">
        <v>0</v>
      </c>
      <c r="HI91" s="14">
        <v>0</v>
      </c>
      <c r="HJ91" s="11"/>
      <c r="HK91" s="14">
        <v>16.105880590000002</v>
      </c>
      <c r="HL91" s="14">
        <v>259.40455809999997</v>
      </c>
      <c r="HM91" s="11"/>
      <c r="HN91" s="17">
        <v>1.9675925925925925E-5</v>
      </c>
      <c r="HO91" s="17">
        <v>1.8518518518518518E-5</v>
      </c>
      <c r="HP91" s="17">
        <v>1.8518518518518518E-5</v>
      </c>
      <c r="HQ91" s="17">
        <v>1.9675925925925925E-5</v>
      </c>
      <c r="HR91" s="17">
        <v>1.8518518518518518E-5</v>
      </c>
      <c r="HS91" s="17">
        <v>1.9675925925925925E-5</v>
      </c>
      <c r="HT91" s="17">
        <v>1.8518518518518518E-5</v>
      </c>
      <c r="HU91" s="17">
        <v>1.8518518518518518E-5</v>
      </c>
      <c r="HV91" s="17">
        <v>1.8518518518518518E-5</v>
      </c>
      <c r="HW91" s="11"/>
    </row>
    <row r="92" spans="1:231" ht="15.75" thickBot="1">
      <c r="A92" s="14">
        <v>0.4</v>
      </c>
      <c r="B92" s="14">
        <v>129525.49</v>
      </c>
      <c r="C92" s="14">
        <v>16786918205</v>
      </c>
      <c r="D92" s="2">
        <f t="shared" si="59"/>
        <v>10065645.259899139</v>
      </c>
      <c r="E92" s="2">
        <f t="shared" si="60"/>
        <v>0.64762744999999999</v>
      </c>
      <c r="F92" s="2">
        <f t="shared" si="61"/>
        <v>128675.22245084445</v>
      </c>
      <c r="G92" s="2">
        <f t="shared" si="62"/>
        <v>130375.75754915556</v>
      </c>
      <c r="H92" s="2">
        <f t="shared" si="63"/>
        <v>0.6433761122542222</v>
      </c>
      <c r="I92" s="2">
        <f t="shared" si="64"/>
        <v>0.65187878774577779</v>
      </c>
      <c r="J92" s="11"/>
      <c r="K92" s="14">
        <v>10000</v>
      </c>
      <c r="L92" s="14">
        <v>100000000</v>
      </c>
      <c r="M92" s="11"/>
      <c r="N92" s="14">
        <v>0</v>
      </c>
      <c r="O92" s="14">
        <v>0</v>
      </c>
      <c r="P92" s="14">
        <v>3370.86</v>
      </c>
      <c r="Q92" s="14">
        <v>11606237.4</v>
      </c>
      <c r="R92" s="2">
        <f t="shared" si="68"/>
        <v>243540.2603999991</v>
      </c>
      <c r="S92" s="2">
        <f t="shared" si="69"/>
        <v>0.337086</v>
      </c>
      <c r="T92" s="2">
        <f t="shared" si="70"/>
        <v>3238.6025402369701</v>
      </c>
      <c r="U92" s="2">
        <f t="shared" si="71"/>
        <v>3503.1174597630302</v>
      </c>
      <c r="V92" s="2">
        <f t="shared" si="72"/>
        <v>2.6499999999999999E-4</v>
      </c>
      <c r="W92" s="2">
        <f t="shared" si="73"/>
        <v>0.64772745000000009</v>
      </c>
      <c r="X92" s="10">
        <v>2.65</v>
      </c>
      <c r="Y92" s="10">
        <v>70454.509999999995</v>
      </c>
      <c r="Z92" s="10">
        <v>43425.01</v>
      </c>
      <c r="AA92" s="10">
        <v>1907696165</v>
      </c>
      <c r="AB92" s="11"/>
      <c r="AC92" s="11"/>
      <c r="AD92" s="11"/>
      <c r="AE92" s="11"/>
      <c r="AF92" s="10">
        <v>17.908068449999998</v>
      </c>
      <c r="AG92" s="16">
        <v>1.8749999999999998E-4</v>
      </c>
      <c r="AH92" s="10">
        <v>1</v>
      </c>
      <c r="AI92" s="10">
        <v>1</v>
      </c>
      <c r="AJ92" s="10">
        <v>1.18</v>
      </c>
      <c r="AK92" s="10">
        <v>1.62</v>
      </c>
      <c r="AL92" s="10">
        <v>1.64</v>
      </c>
      <c r="AM92" s="10">
        <v>3.76</v>
      </c>
      <c r="AN92" s="10">
        <v>1.94</v>
      </c>
      <c r="AO92" s="10">
        <v>5.74</v>
      </c>
      <c r="AP92" s="10">
        <v>2.06</v>
      </c>
      <c r="AQ92" s="10">
        <v>6.34</v>
      </c>
      <c r="AR92" s="10">
        <v>2.4700000000000002</v>
      </c>
      <c r="AS92" s="10">
        <v>12.49</v>
      </c>
      <c r="AT92" s="10">
        <v>2.99</v>
      </c>
      <c r="AU92" s="10">
        <v>19.37</v>
      </c>
      <c r="AV92" s="10">
        <v>3.66</v>
      </c>
      <c r="AW92" s="10">
        <v>30.36</v>
      </c>
      <c r="AX92" s="10">
        <v>4.1900000000000004</v>
      </c>
      <c r="AY92" s="10">
        <v>36.57</v>
      </c>
      <c r="AZ92" s="10">
        <v>4.91</v>
      </c>
      <c r="BA92" s="10">
        <v>46.51</v>
      </c>
      <c r="BB92" s="10">
        <v>5.93</v>
      </c>
      <c r="BC92" s="10">
        <v>67.87</v>
      </c>
      <c r="BD92" s="10">
        <v>8.5299999999999994</v>
      </c>
      <c r="BE92" s="10">
        <v>134.81</v>
      </c>
      <c r="BF92" s="10">
        <v>11.48</v>
      </c>
      <c r="BG92" s="10">
        <v>240.82</v>
      </c>
      <c r="BH92" s="10">
        <v>16.170000000000002</v>
      </c>
      <c r="BI92" s="10">
        <v>503.73</v>
      </c>
      <c r="BJ92" s="10">
        <v>24.52</v>
      </c>
      <c r="BK92" s="10">
        <v>1161.76</v>
      </c>
      <c r="BL92" s="10">
        <v>45.74</v>
      </c>
      <c r="BM92" s="14">
        <v>4212.84</v>
      </c>
      <c r="BN92" s="14">
        <v>156.49</v>
      </c>
      <c r="BO92" s="14">
        <v>83116.69</v>
      </c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4">
        <v>2.68</v>
      </c>
      <c r="CI92" s="14">
        <v>11.12</v>
      </c>
      <c r="CJ92" s="14">
        <v>12.17</v>
      </c>
      <c r="CK92" s="14">
        <v>249.55</v>
      </c>
      <c r="CL92" s="14">
        <v>21.84</v>
      </c>
      <c r="CM92" s="14">
        <v>910.56</v>
      </c>
      <c r="CN92" s="14">
        <v>27.75</v>
      </c>
      <c r="CO92" s="14">
        <v>1560.41</v>
      </c>
      <c r="CP92" s="14">
        <v>29.99</v>
      </c>
      <c r="CQ92" s="14">
        <v>1733.19</v>
      </c>
      <c r="CR92" s="14">
        <v>38.07</v>
      </c>
      <c r="CS92" s="14">
        <v>4027.35</v>
      </c>
      <c r="CT92" s="14">
        <v>49.52</v>
      </c>
      <c r="CU92" s="14">
        <v>6727.06</v>
      </c>
      <c r="CV92" s="14">
        <v>62.91</v>
      </c>
      <c r="CW92" s="14">
        <v>10793.93</v>
      </c>
      <c r="CX92" s="14">
        <v>73.22</v>
      </c>
      <c r="CY92" s="14">
        <v>13008.48</v>
      </c>
      <c r="CZ92" s="14">
        <v>87.53</v>
      </c>
      <c r="DA92" s="14">
        <v>16606.53</v>
      </c>
      <c r="DB92" s="14">
        <v>108.75</v>
      </c>
      <c r="DC92" s="14">
        <v>24867.23</v>
      </c>
      <c r="DD92" s="14">
        <v>160.66999999999999</v>
      </c>
      <c r="DE92" s="14">
        <v>50467.67</v>
      </c>
      <c r="DF92" s="14">
        <v>219.73</v>
      </c>
      <c r="DG92" s="14">
        <v>91545.29</v>
      </c>
      <c r="DH92" s="14">
        <v>313.70999999999998</v>
      </c>
      <c r="DI92" s="14">
        <v>194800.25</v>
      </c>
      <c r="DJ92" s="14">
        <v>479.49</v>
      </c>
      <c r="DK92" s="14">
        <v>450796.47</v>
      </c>
      <c r="DL92" s="14">
        <v>894.88</v>
      </c>
      <c r="DM92" s="14">
        <v>1603314.22</v>
      </c>
      <c r="DN92" s="14">
        <v>2863.13</v>
      </c>
      <c r="DO92" s="14">
        <v>22103906.329999998</v>
      </c>
      <c r="DP92" s="2">
        <f t="shared" si="74"/>
        <v>13906392.933099996</v>
      </c>
      <c r="DQ92" s="5">
        <f t="shared" si="75"/>
        <v>1863.7237932817438</v>
      </c>
      <c r="DR92" s="5">
        <f t="shared" si="76"/>
        <v>3862.5362067182564</v>
      </c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4">
        <v>0.83048915999999995</v>
      </c>
      <c r="EI92" s="14">
        <v>0.91008336000000001</v>
      </c>
      <c r="EJ92" s="14">
        <v>0.92344269999999995</v>
      </c>
      <c r="EK92" s="14">
        <v>0.92804832999999998</v>
      </c>
      <c r="EL92" s="14">
        <v>0.93044718999999998</v>
      </c>
      <c r="EM92" s="14">
        <v>0.93320479999999995</v>
      </c>
      <c r="EN92" s="14">
        <v>0.93797792000000002</v>
      </c>
      <c r="EO92" s="14">
        <v>0.94122585999999997</v>
      </c>
      <c r="EP92" s="14">
        <v>0.94514860999999994</v>
      </c>
      <c r="EQ92" s="14">
        <v>0.94835736999999998</v>
      </c>
      <c r="ER92" s="14">
        <v>0.95205055000000005</v>
      </c>
      <c r="ES92" s="14">
        <v>0.95505342999999998</v>
      </c>
      <c r="ET92" s="14">
        <v>0.95841019999999999</v>
      </c>
      <c r="EU92" s="14">
        <v>0.96171576000000003</v>
      </c>
      <c r="EV92" s="14">
        <v>0.96448312999999997</v>
      </c>
      <c r="EW92" s="14">
        <v>0.96783134000000004</v>
      </c>
      <c r="EX92" s="14">
        <v>0.97163763999999997</v>
      </c>
      <c r="EY92" s="11"/>
      <c r="EZ92" s="11"/>
      <c r="FA92" s="11"/>
      <c r="FB92" s="11"/>
      <c r="FC92" s="11"/>
      <c r="FD92" s="11"/>
      <c r="FE92" s="11"/>
      <c r="FF92" s="11"/>
      <c r="FG92" s="14">
        <v>100</v>
      </c>
      <c r="FH92" s="14">
        <v>100</v>
      </c>
      <c r="FI92" s="14">
        <v>100</v>
      </c>
      <c r="FJ92" s="14">
        <v>100</v>
      </c>
      <c r="FK92" s="14">
        <v>100</v>
      </c>
      <c r="FL92" s="14">
        <v>100</v>
      </c>
      <c r="FM92" s="14">
        <v>100</v>
      </c>
      <c r="FN92" s="14">
        <v>100</v>
      </c>
      <c r="FO92" s="14">
        <v>100</v>
      </c>
      <c r="FP92" s="14">
        <v>100</v>
      </c>
      <c r="FQ92" s="14">
        <v>100</v>
      </c>
      <c r="FR92" s="14">
        <v>100</v>
      </c>
      <c r="FS92" s="14">
        <v>100</v>
      </c>
      <c r="FT92" s="14">
        <v>100</v>
      </c>
      <c r="FU92" s="14">
        <v>100</v>
      </c>
      <c r="FV92" s="14">
        <v>100</v>
      </c>
      <c r="FW92" s="14">
        <v>100</v>
      </c>
      <c r="FX92" s="11"/>
      <c r="FY92" s="11"/>
      <c r="FZ92" s="11"/>
      <c r="GA92" s="11"/>
      <c r="GB92" s="11"/>
      <c r="GC92" s="11"/>
      <c r="GD92" s="11"/>
      <c r="GE92" s="11"/>
      <c r="GF92" s="14">
        <v>536646.23</v>
      </c>
      <c r="GG92" s="14">
        <v>143217.74</v>
      </c>
      <c r="GH92" s="14">
        <v>79394</v>
      </c>
      <c r="GI92" s="14">
        <v>68855.39</v>
      </c>
      <c r="GJ92" s="14">
        <v>59379.519999999997</v>
      </c>
      <c r="GK92" s="14">
        <v>50347.27</v>
      </c>
      <c r="GL92" s="14">
        <v>42006.39</v>
      </c>
      <c r="GM92" s="14">
        <v>34465.43</v>
      </c>
      <c r="GN92" s="14">
        <v>28050.55</v>
      </c>
      <c r="GO92" s="14">
        <v>22350.48</v>
      </c>
      <c r="GP92" s="14">
        <v>17183.39</v>
      </c>
      <c r="GQ92" s="14">
        <v>12572.15</v>
      </c>
      <c r="GR92" s="14">
        <v>8770.7900000000009</v>
      </c>
      <c r="GS92" s="14">
        <v>5945.15</v>
      </c>
      <c r="GT92" s="14">
        <v>3645.67</v>
      </c>
      <c r="GU92" s="14">
        <v>1803.72</v>
      </c>
      <c r="GV92" s="14">
        <v>505.27</v>
      </c>
      <c r="GW92" s="11"/>
      <c r="GX92" s="11"/>
      <c r="GY92" s="11"/>
      <c r="GZ92" s="11"/>
      <c r="HA92" s="11"/>
      <c r="HB92" s="11"/>
      <c r="HC92" s="11"/>
      <c r="HD92" s="11"/>
      <c r="HE92" s="14">
        <v>0</v>
      </c>
      <c r="HF92" s="14">
        <v>0</v>
      </c>
      <c r="HG92" s="14">
        <v>0</v>
      </c>
      <c r="HH92" s="14">
        <v>0</v>
      </c>
      <c r="HI92" s="14">
        <v>0</v>
      </c>
      <c r="HJ92" s="11"/>
      <c r="HK92" s="14">
        <v>16.094007309999999</v>
      </c>
      <c r="HL92" s="14">
        <v>259.02268199999997</v>
      </c>
      <c r="HM92" s="11"/>
      <c r="HN92" s="17">
        <v>1.9675925925925925E-5</v>
      </c>
      <c r="HO92" s="17">
        <v>1.8518518518518518E-5</v>
      </c>
      <c r="HP92" s="17">
        <v>1.9675925925925925E-5</v>
      </c>
      <c r="HQ92" s="17">
        <v>1.8518518518518518E-5</v>
      </c>
      <c r="HR92" s="17">
        <v>1.8518518518518518E-5</v>
      </c>
      <c r="HS92" s="17">
        <v>1.8518518518518518E-5</v>
      </c>
      <c r="HT92" s="17">
        <v>1.8518518518518518E-5</v>
      </c>
      <c r="HU92" s="17">
        <v>1.8518518518518518E-5</v>
      </c>
      <c r="HV92" s="17">
        <v>1.7361111111111111E-5</v>
      </c>
      <c r="HW92" s="11"/>
    </row>
    <row r="93" spans="1:231" ht="15.75" thickBot="1">
      <c r="A93" s="14">
        <v>0.45</v>
      </c>
      <c r="B93" s="14">
        <v>130329.98</v>
      </c>
      <c r="C93" s="14">
        <v>16992095059</v>
      </c>
      <c r="D93" s="2">
        <f t="shared" si="59"/>
        <v>6191372.1996002197</v>
      </c>
      <c r="E93" s="2">
        <f t="shared" si="60"/>
        <v>0.6516499</v>
      </c>
      <c r="F93" s="2">
        <f t="shared" si="61"/>
        <v>129663.12985426703</v>
      </c>
      <c r="G93" s="2">
        <f t="shared" si="62"/>
        <v>130996.83014573297</v>
      </c>
      <c r="H93" s="2">
        <f t="shared" si="63"/>
        <v>0.64831564927133511</v>
      </c>
      <c r="I93" s="2">
        <f t="shared" si="64"/>
        <v>0.65498415072866478</v>
      </c>
      <c r="J93" s="11"/>
      <c r="K93" s="14">
        <v>10000</v>
      </c>
      <c r="L93" s="14">
        <v>100000000</v>
      </c>
      <c r="M93" s="11"/>
      <c r="N93" s="14">
        <v>0</v>
      </c>
      <c r="O93" s="14">
        <v>0</v>
      </c>
      <c r="P93" s="14">
        <v>3664.38</v>
      </c>
      <c r="Q93" s="14">
        <v>13710208.279999999</v>
      </c>
      <c r="R93" s="2">
        <f t="shared" si="68"/>
        <v>282527.49559999816</v>
      </c>
      <c r="S93" s="2">
        <f t="shared" si="69"/>
        <v>0.36643799999999999</v>
      </c>
      <c r="T93" s="2">
        <f t="shared" si="70"/>
        <v>3521.9291142745183</v>
      </c>
      <c r="U93" s="2">
        <f t="shared" si="71"/>
        <v>3806.8308857254819</v>
      </c>
      <c r="V93" s="2">
        <f t="shared" si="72"/>
        <v>2.2200000000000003E-4</v>
      </c>
      <c r="W93" s="2">
        <f t="shared" si="73"/>
        <v>0.65174989999999999</v>
      </c>
      <c r="X93" s="10">
        <v>2.2200000000000002</v>
      </c>
      <c r="Y93" s="10">
        <v>69650.02</v>
      </c>
      <c r="Z93" s="10">
        <v>47554.02</v>
      </c>
      <c r="AA93" s="10">
        <v>2288788156</v>
      </c>
      <c r="AB93" s="11"/>
      <c r="AC93" s="11"/>
      <c r="AD93" s="11"/>
      <c r="AE93" s="11"/>
      <c r="AF93" s="10">
        <v>17.63280125</v>
      </c>
      <c r="AG93" s="16">
        <v>1.8634259259259263E-4</v>
      </c>
      <c r="AH93" s="10">
        <v>1</v>
      </c>
      <c r="AI93" s="10">
        <v>1</v>
      </c>
      <c r="AJ93" s="10">
        <v>1.1599999999999999</v>
      </c>
      <c r="AK93" s="10">
        <v>1.52</v>
      </c>
      <c r="AL93" s="10">
        <v>1.53</v>
      </c>
      <c r="AM93" s="10">
        <v>3.27</v>
      </c>
      <c r="AN93" s="10">
        <v>1.9</v>
      </c>
      <c r="AO93" s="10">
        <v>5.44</v>
      </c>
      <c r="AP93" s="10">
        <v>2.15</v>
      </c>
      <c r="AQ93" s="10">
        <v>7.47</v>
      </c>
      <c r="AR93" s="10">
        <v>2.48</v>
      </c>
      <c r="AS93" s="10">
        <v>10.14</v>
      </c>
      <c r="AT93" s="10">
        <v>2.82</v>
      </c>
      <c r="AU93" s="10">
        <v>13.46</v>
      </c>
      <c r="AV93" s="10">
        <v>3.13</v>
      </c>
      <c r="AW93" s="10">
        <v>15.85</v>
      </c>
      <c r="AX93" s="10">
        <v>3.5</v>
      </c>
      <c r="AY93" s="10">
        <v>19.86</v>
      </c>
      <c r="AZ93" s="10">
        <v>4.93</v>
      </c>
      <c r="BA93" s="10">
        <v>44.81</v>
      </c>
      <c r="BB93" s="10">
        <v>6.35</v>
      </c>
      <c r="BC93" s="10">
        <v>75.73</v>
      </c>
      <c r="BD93" s="10">
        <v>8.56</v>
      </c>
      <c r="BE93" s="10">
        <v>136.02000000000001</v>
      </c>
      <c r="BF93" s="10">
        <v>12.83</v>
      </c>
      <c r="BG93" s="10">
        <v>320.93</v>
      </c>
      <c r="BH93" s="10">
        <v>17.34</v>
      </c>
      <c r="BI93" s="10">
        <v>539.46</v>
      </c>
      <c r="BJ93" s="10">
        <v>22.33</v>
      </c>
      <c r="BK93" s="10">
        <v>858.15</v>
      </c>
      <c r="BL93" s="10">
        <v>35</v>
      </c>
      <c r="BM93" s="14">
        <v>2112.56</v>
      </c>
      <c r="BN93" s="14">
        <v>112.32</v>
      </c>
      <c r="BO93" s="14">
        <v>57767.5</v>
      </c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4">
        <v>3.12</v>
      </c>
      <c r="CI93" s="14">
        <v>15.72</v>
      </c>
      <c r="CJ93" s="14">
        <v>11.07</v>
      </c>
      <c r="CK93" s="14">
        <v>210.75</v>
      </c>
      <c r="CL93" s="14">
        <v>19.72</v>
      </c>
      <c r="CM93" s="14">
        <v>796.74</v>
      </c>
      <c r="CN93" s="14">
        <v>27.38</v>
      </c>
      <c r="CO93" s="14">
        <v>1566.64</v>
      </c>
      <c r="CP93" s="14">
        <v>32.26</v>
      </c>
      <c r="CQ93" s="14">
        <v>2192.08</v>
      </c>
      <c r="CR93" s="14">
        <v>39.04</v>
      </c>
      <c r="CS93" s="14">
        <v>3148.48</v>
      </c>
      <c r="CT93" s="14">
        <v>45.79</v>
      </c>
      <c r="CU93" s="14">
        <v>4319.49</v>
      </c>
      <c r="CV93" s="14">
        <v>52.45</v>
      </c>
      <c r="CW93" s="14">
        <v>5180.2700000000004</v>
      </c>
      <c r="CX93" s="14">
        <v>59.65</v>
      </c>
      <c r="CY93" s="14">
        <v>6625.61</v>
      </c>
      <c r="CZ93" s="14">
        <v>88.46</v>
      </c>
      <c r="DA93" s="14">
        <v>15919.9</v>
      </c>
      <c r="DB93" s="14">
        <v>116.77</v>
      </c>
      <c r="DC93" s="14">
        <v>27673.37</v>
      </c>
      <c r="DD93" s="14">
        <v>161.03</v>
      </c>
      <c r="DE93" s="14">
        <v>51071.77</v>
      </c>
      <c r="DF93" s="14">
        <v>246.45</v>
      </c>
      <c r="DG93" s="14">
        <v>123520.15</v>
      </c>
      <c r="DH93" s="14">
        <v>335.9</v>
      </c>
      <c r="DI93" s="14">
        <v>207692.28</v>
      </c>
      <c r="DJ93" s="14">
        <v>435.64</v>
      </c>
      <c r="DK93" s="14">
        <v>332441.71999999997</v>
      </c>
      <c r="DL93" s="14">
        <v>687.66</v>
      </c>
      <c r="DM93" s="14">
        <v>818766.34</v>
      </c>
      <c r="DN93" s="14">
        <v>2069.0700000000002</v>
      </c>
      <c r="DO93" s="14">
        <v>14939125.289999999</v>
      </c>
      <c r="DP93" s="2">
        <f t="shared" si="74"/>
        <v>10658074.625099998</v>
      </c>
      <c r="DQ93" s="5">
        <f t="shared" si="75"/>
        <v>1194.138258734899</v>
      </c>
      <c r="DR93" s="5">
        <f t="shared" si="76"/>
        <v>2944.0017412651014</v>
      </c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4">
        <v>0.82372782</v>
      </c>
      <c r="EI93" s="14">
        <v>0.91015285000000001</v>
      </c>
      <c r="EJ93" s="14">
        <v>0.92266059</v>
      </c>
      <c r="EK93" s="14">
        <v>0.92744399</v>
      </c>
      <c r="EL93" s="14">
        <v>0.93186009999999997</v>
      </c>
      <c r="EM93" s="14">
        <v>0.93601011999999995</v>
      </c>
      <c r="EN93" s="14">
        <v>0.93898875000000004</v>
      </c>
      <c r="EO93" s="14">
        <v>0.94291537999999997</v>
      </c>
      <c r="EP93" s="14">
        <v>0.94448776000000001</v>
      </c>
      <c r="EQ93" s="14">
        <v>0.94831105999999998</v>
      </c>
      <c r="ER93" s="14">
        <v>0.95120205000000002</v>
      </c>
      <c r="ES93" s="14">
        <v>0.95568496999999997</v>
      </c>
      <c r="ET93" s="14">
        <v>0.95914825000000004</v>
      </c>
      <c r="EU93" s="14">
        <v>0.96335762000000003</v>
      </c>
      <c r="EV93" s="14">
        <v>0.96605204</v>
      </c>
      <c r="EW93" s="14">
        <v>0.96827708999999995</v>
      </c>
      <c r="EX93" s="14">
        <v>0.97183111</v>
      </c>
      <c r="EY93" s="11"/>
      <c r="EZ93" s="11"/>
      <c r="FA93" s="11"/>
      <c r="FB93" s="11"/>
      <c r="FC93" s="11"/>
      <c r="FD93" s="11"/>
      <c r="FE93" s="11"/>
      <c r="FF93" s="11"/>
      <c r="FG93" s="14">
        <v>100</v>
      </c>
      <c r="FH93" s="14">
        <v>100</v>
      </c>
      <c r="FI93" s="14">
        <v>100</v>
      </c>
      <c r="FJ93" s="14">
        <v>100</v>
      </c>
      <c r="FK93" s="14">
        <v>100</v>
      </c>
      <c r="FL93" s="14">
        <v>100</v>
      </c>
      <c r="FM93" s="14">
        <v>100</v>
      </c>
      <c r="FN93" s="14">
        <v>100</v>
      </c>
      <c r="FO93" s="14">
        <v>100</v>
      </c>
      <c r="FP93" s="14">
        <v>100</v>
      </c>
      <c r="FQ93" s="14">
        <v>100</v>
      </c>
      <c r="FR93" s="14">
        <v>100</v>
      </c>
      <c r="FS93" s="14">
        <v>100</v>
      </c>
      <c r="FT93" s="14">
        <v>100</v>
      </c>
      <c r="FU93" s="14">
        <v>100</v>
      </c>
      <c r="FV93" s="14">
        <v>100</v>
      </c>
      <c r="FW93" s="14">
        <v>100</v>
      </c>
      <c r="FX93" s="11"/>
      <c r="FY93" s="11"/>
      <c r="FZ93" s="11"/>
      <c r="GA93" s="11"/>
      <c r="GB93" s="11"/>
      <c r="GC93" s="11"/>
      <c r="GD93" s="11"/>
      <c r="GE93" s="11"/>
      <c r="GF93" s="14">
        <v>606706.98</v>
      </c>
      <c r="GG93" s="14">
        <v>162442.65</v>
      </c>
      <c r="GH93" s="14">
        <v>90145.96</v>
      </c>
      <c r="GI93" s="14">
        <v>78198.350000000006</v>
      </c>
      <c r="GJ93" s="14">
        <v>67462.600000000006</v>
      </c>
      <c r="GK93" s="14">
        <v>57208.93</v>
      </c>
      <c r="GL93" s="14">
        <v>47745.17</v>
      </c>
      <c r="GM93" s="14">
        <v>39187.81</v>
      </c>
      <c r="GN93" s="14">
        <v>31894.29</v>
      </c>
      <c r="GO93" s="14">
        <v>25414.94</v>
      </c>
      <c r="GP93" s="14">
        <v>19537.73</v>
      </c>
      <c r="GQ93" s="14">
        <v>14297.52</v>
      </c>
      <c r="GR93" s="14">
        <v>9978.6299999999992</v>
      </c>
      <c r="GS93" s="14">
        <v>6769.08</v>
      </c>
      <c r="GT93" s="14">
        <v>4152.17</v>
      </c>
      <c r="GU93" s="14">
        <v>2054.0700000000002</v>
      </c>
      <c r="GV93" s="14">
        <v>574.41</v>
      </c>
      <c r="GW93" s="11"/>
      <c r="GX93" s="11"/>
      <c r="GY93" s="11"/>
      <c r="GZ93" s="11"/>
      <c r="HA93" s="11"/>
      <c r="HB93" s="11"/>
      <c r="HC93" s="11"/>
      <c r="HD93" s="11"/>
      <c r="HE93" s="14">
        <v>0</v>
      </c>
      <c r="HF93" s="14">
        <v>0</v>
      </c>
      <c r="HG93" s="14">
        <v>0</v>
      </c>
      <c r="HH93" s="14">
        <v>0</v>
      </c>
      <c r="HI93" s="14">
        <v>0</v>
      </c>
      <c r="HJ93" s="11"/>
      <c r="HK93" s="14">
        <v>16.124470769999999</v>
      </c>
      <c r="HL93" s="14">
        <v>260.00203399999998</v>
      </c>
      <c r="HM93" s="11"/>
      <c r="HN93" s="17">
        <v>1.9675925925925925E-5</v>
      </c>
      <c r="HO93" s="17">
        <v>1.8518518518518518E-5</v>
      </c>
      <c r="HP93" s="17">
        <v>1.8518518518518518E-5</v>
      </c>
      <c r="HQ93" s="17">
        <v>1.8518518518518518E-5</v>
      </c>
      <c r="HR93" s="17">
        <v>1.9675925925925925E-5</v>
      </c>
      <c r="HS93" s="17">
        <v>1.8518518518518518E-5</v>
      </c>
      <c r="HT93" s="17">
        <v>1.9675925925925925E-5</v>
      </c>
      <c r="HU93" s="17">
        <v>1.8518518518518518E-5</v>
      </c>
      <c r="HV93" s="17">
        <v>1.8518518518518518E-5</v>
      </c>
      <c r="HW93" s="11"/>
    </row>
    <row r="94" spans="1:231" ht="15.75" thickBot="1">
      <c r="A94" s="14">
        <v>0.5</v>
      </c>
      <c r="B94" s="14">
        <v>130414.03</v>
      </c>
      <c r="C94" s="14">
        <v>17019065599</v>
      </c>
      <c r="D94" s="2">
        <f t="shared" si="59"/>
        <v>11246378.159099579</v>
      </c>
      <c r="E94" s="2">
        <f t="shared" si="60"/>
        <v>0.65207015000000002</v>
      </c>
      <c r="F94" s="2">
        <f t="shared" si="61"/>
        <v>129515.27538115281</v>
      </c>
      <c r="G94" s="2">
        <f t="shared" si="62"/>
        <v>131312.78461884719</v>
      </c>
      <c r="H94" s="2">
        <f t="shared" si="63"/>
        <v>0.64757637690576408</v>
      </c>
      <c r="I94" s="2">
        <f t="shared" si="64"/>
        <v>0.65656392309423595</v>
      </c>
      <c r="J94" s="11"/>
      <c r="K94" s="14">
        <v>10000</v>
      </c>
      <c r="L94" s="14">
        <v>100000000</v>
      </c>
      <c r="M94" s="11"/>
      <c r="N94" s="14">
        <v>0</v>
      </c>
      <c r="O94" s="14">
        <v>0</v>
      </c>
      <c r="P94" s="14">
        <v>4199.1899999999996</v>
      </c>
      <c r="Q94" s="14">
        <v>18094492.530000001</v>
      </c>
      <c r="R94" s="2">
        <f t="shared" si="68"/>
        <v>461295.87390000373</v>
      </c>
      <c r="S94" s="2">
        <f t="shared" si="69"/>
        <v>0.41991899999999999</v>
      </c>
      <c r="T94" s="2">
        <f t="shared" si="70"/>
        <v>4017.1677078295243</v>
      </c>
      <c r="U94" s="2">
        <f t="shared" si="71"/>
        <v>4381.2122921704749</v>
      </c>
      <c r="V94" s="2">
        <f t="shared" si="72"/>
        <v>1.9699999999999999E-4</v>
      </c>
      <c r="W94" s="2">
        <f t="shared" si="73"/>
        <v>0.65217015</v>
      </c>
      <c r="X94" s="10">
        <v>1.97</v>
      </c>
      <c r="Y94" s="10">
        <v>69565.97</v>
      </c>
      <c r="Z94" s="10">
        <v>54185.82</v>
      </c>
      <c r="AA94" s="10">
        <v>2979726145</v>
      </c>
      <c r="AB94" s="11"/>
      <c r="AC94" s="11"/>
      <c r="AD94" s="11"/>
      <c r="AE94" s="11"/>
      <c r="AF94" s="10">
        <v>17.52338765</v>
      </c>
      <c r="AG94" s="16">
        <v>1.8518518518518518E-4</v>
      </c>
      <c r="AH94" s="10">
        <v>1</v>
      </c>
      <c r="AI94" s="10">
        <v>1</v>
      </c>
      <c r="AJ94" s="10">
        <v>1.26</v>
      </c>
      <c r="AK94" s="10">
        <v>1.9</v>
      </c>
      <c r="AL94" s="10">
        <v>1.8</v>
      </c>
      <c r="AM94" s="10">
        <v>4.88</v>
      </c>
      <c r="AN94" s="10">
        <v>1.99</v>
      </c>
      <c r="AO94" s="10">
        <v>5.97</v>
      </c>
      <c r="AP94" s="10">
        <v>2.08</v>
      </c>
      <c r="AQ94" s="10">
        <v>6.36</v>
      </c>
      <c r="AR94" s="10">
        <v>2.42</v>
      </c>
      <c r="AS94" s="10">
        <v>9.42</v>
      </c>
      <c r="AT94" s="10">
        <v>2.78</v>
      </c>
      <c r="AU94" s="10">
        <v>15.04</v>
      </c>
      <c r="AV94" s="10">
        <v>3.13</v>
      </c>
      <c r="AW94" s="10">
        <v>19.03</v>
      </c>
      <c r="AX94" s="10">
        <v>3.85</v>
      </c>
      <c r="AY94" s="10">
        <v>30.59</v>
      </c>
      <c r="AZ94" s="10">
        <v>4.47</v>
      </c>
      <c r="BA94" s="10">
        <v>39.130000000000003</v>
      </c>
      <c r="BB94" s="10">
        <v>5.53</v>
      </c>
      <c r="BC94" s="10">
        <v>59.31</v>
      </c>
      <c r="BD94" s="10">
        <v>7.77</v>
      </c>
      <c r="BE94" s="10">
        <v>134.63</v>
      </c>
      <c r="BF94" s="10">
        <v>10.46</v>
      </c>
      <c r="BG94" s="10">
        <v>211.58</v>
      </c>
      <c r="BH94" s="10">
        <v>12.74</v>
      </c>
      <c r="BI94" s="10">
        <v>286.68</v>
      </c>
      <c r="BJ94" s="10">
        <v>20.260000000000002</v>
      </c>
      <c r="BK94" s="10">
        <v>769.64</v>
      </c>
      <c r="BL94" s="10">
        <v>34.799999999999997</v>
      </c>
      <c r="BM94" s="14">
        <v>2606.2199999999998</v>
      </c>
      <c r="BN94" s="14">
        <v>121.44</v>
      </c>
      <c r="BO94" s="14">
        <v>33275.68</v>
      </c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4">
        <v>2.56</v>
      </c>
      <c r="CI94" s="14">
        <v>9.5399999999999991</v>
      </c>
      <c r="CJ94" s="14">
        <v>11.97</v>
      </c>
      <c r="CK94" s="14">
        <v>298.05</v>
      </c>
      <c r="CL94" s="14">
        <v>24.54</v>
      </c>
      <c r="CM94" s="14">
        <v>1287.24</v>
      </c>
      <c r="CN94" s="14">
        <v>29.1</v>
      </c>
      <c r="CO94" s="14">
        <v>1710.26</v>
      </c>
      <c r="CP94" s="14">
        <v>31.22</v>
      </c>
      <c r="CQ94" s="14">
        <v>1844.26</v>
      </c>
      <c r="CR94" s="14">
        <v>37.549999999999997</v>
      </c>
      <c r="CS94" s="14">
        <v>2870.19</v>
      </c>
      <c r="CT94" s="14">
        <v>44.78</v>
      </c>
      <c r="CU94" s="14">
        <v>5060.74</v>
      </c>
      <c r="CV94" s="14">
        <v>52.63</v>
      </c>
      <c r="CW94" s="14">
        <v>6555.27</v>
      </c>
      <c r="CX94" s="14">
        <v>67.040000000000006</v>
      </c>
      <c r="CY94" s="14">
        <v>10924.16</v>
      </c>
      <c r="CZ94" s="14">
        <v>79.72</v>
      </c>
      <c r="DA94" s="14">
        <v>14148.88</v>
      </c>
      <c r="DB94" s="14">
        <v>101.39</v>
      </c>
      <c r="DC94" s="14">
        <v>21770.21</v>
      </c>
      <c r="DD94" s="14">
        <v>146.46</v>
      </c>
      <c r="DE94" s="14">
        <v>50855.92</v>
      </c>
      <c r="DF94" s="14">
        <v>199.92</v>
      </c>
      <c r="DG94" s="14">
        <v>80477.039999999994</v>
      </c>
      <c r="DH94" s="14">
        <v>245.82</v>
      </c>
      <c r="DI94" s="14">
        <v>110045.4</v>
      </c>
      <c r="DJ94" s="14">
        <v>394.75</v>
      </c>
      <c r="DK94" s="14">
        <v>297408.37</v>
      </c>
      <c r="DL94" s="14">
        <v>681.33</v>
      </c>
      <c r="DM94" s="14">
        <v>996556.39</v>
      </c>
      <c r="DN94" s="14">
        <v>2310.88</v>
      </c>
      <c r="DO94" s="14">
        <v>11387491.68</v>
      </c>
      <c r="DP94" s="4">
        <f t="shared" si="74"/>
        <v>6047325.3055999996</v>
      </c>
      <c r="DQ94" s="5">
        <f t="shared" si="75"/>
        <v>1651.8328903413549</v>
      </c>
      <c r="DR94" s="5">
        <f t="shared" si="76"/>
        <v>2969.9271096586453</v>
      </c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4">
        <v>0.84199314999999997</v>
      </c>
      <c r="EI94" s="14">
        <v>0.90755655999999996</v>
      </c>
      <c r="EJ94" s="14">
        <v>0.92592741000000001</v>
      </c>
      <c r="EK94" s="14">
        <v>0.93093060000000005</v>
      </c>
      <c r="EL94" s="14">
        <v>0.93405680999999996</v>
      </c>
      <c r="EM94" s="14">
        <v>0.93817360999999999</v>
      </c>
      <c r="EN94" s="14">
        <v>0.94039936000000002</v>
      </c>
      <c r="EO94" s="14">
        <v>0.94380965999999999</v>
      </c>
      <c r="EP94" s="14">
        <v>0.94646934999999999</v>
      </c>
      <c r="EQ94" s="14">
        <v>0.94990797999999999</v>
      </c>
      <c r="ER94" s="14">
        <v>0.95282118999999998</v>
      </c>
      <c r="ES94" s="14">
        <v>0.95571494000000001</v>
      </c>
      <c r="ET94" s="14">
        <v>0.95985123000000006</v>
      </c>
      <c r="EU94" s="14">
        <v>0.96221027000000003</v>
      </c>
      <c r="EV94" s="14">
        <v>0.96574572999999997</v>
      </c>
      <c r="EW94" s="14">
        <v>0.96850378000000004</v>
      </c>
      <c r="EX94" s="14">
        <v>0.97185041000000005</v>
      </c>
      <c r="EY94" s="11"/>
      <c r="EZ94" s="11"/>
      <c r="FA94" s="11"/>
      <c r="FB94" s="11"/>
      <c r="FC94" s="11"/>
      <c r="FD94" s="11"/>
      <c r="FE94" s="11"/>
      <c r="FF94" s="11"/>
      <c r="FG94" s="14">
        <v>100</v>
      </c>
      <c r="FH94" s="14">
        <v>100</v>
      </c>
      <c r="FI94" s="14">
        <v>100</v>
      </c>
      <c r="FJ94" s="14">
        <v>100</v>
      </c>
      <c r="FK94" s="14">
        <v>100</v>
      </c>
      <c r="FL94" s="14">
        <v>100</v>
      </c>
      <c r="FM94" s="14">
        <v>100</v>
      </c>
      <c r="FN94" s="14">
        <v>100</v>
      </c>
      <c r="FO94" s="14">
        <v>100</v>
      </c>
      <c r="FP94" s="14">
        <v>100</v>
      </c>
      <c r="FQ94" s="14">
        <v>100</v>
      </c>
      <c r="FR94" s="14">
        <v>100</v>
      </c>
      <c r="FS94" s="14">
        <v>100</v>
      </c>
      <c r="FT94" s="14">
        <v>100</v>
      </c>
      <c r="FU94" s="14">
        <v>100</v>
      </c>
      <c r="FV94" s="14">
        <v>100</v>
      </c>
      <c r="FW94" s="14">
        <v>100</v>
      </c>
      <c r="FX94" s="11"/>
      <c r="FY94" s="11"/>
      <c r="FZ94" s="11"/>
      <c r="GA94" s="11"/>
      <c r="GB94" s="11"/>
      <c r="GC94" s="11"/>
      <c r="GD94" s="11"/>
      <c r="GE94" s="11"/>
      <c r="GF94" s="14">
        <v>677588.96</v>
      </c>
      <c r="GG94" s="14">
        <v>182105.19</v>
      </c>
      <c r="GH94" s="14">
        <v>101182.39999999999</v>
      </c>
      <c r="GI94" s="14">
        <v>87796.24</v>
      </c>
      <c r="GJ94" s="14">
        <v>75760.98</v>
      </c>
      <c r="GK94" s="14">
        <v>64257</v>
      </c>
      <c r="GL94" s="14">
        <v>53628.82</v>
      </c>
      <c r="GM94" s="14">
        <v>44023.78</v>
      </c>
      <c r="GN94" s="14">
        <v>35840.76</v>
      </c>
      <c r="GO94" s="14">
        <v>28562.75</v>
      </c>
      <c r="GP94" s="14">
        <v>21953.83</v>
      </c>
      <c r="GQ94" s="14">
        <v>16068.44</v>
      </c>
      <c r="GR94" s="14">
        <v>11217.1</v>
      </c>
      <c r="GS94" s="14">
        <v>7611.93</v>
      </c>
      <c r="GT94" s="14">
        <v>4671.91</v>
      </c>
      <c r="GU94" s="14">
        <v>2309.9299999999998</v>
      </c>
      <c r="GV94" s="14">
        <v>645.20000000000005</v>
      </c>
      <c r="GW94" s="11"/>
      <c r="GX94" s="11"/>
      <c r="GY94" s="11"/>
      <c r="GZ94" s="11"/>
      <c r="HA94" s="11"/>
      <c r="HB94" s="11"/>
      <c r="HC94" s="11"/>
      <c r="HD94" s="11"/>
      <c r="HE94" s="14">
        <v>0</v>
      </c>
      <c r="HF94" s="14">
        <v>0</v>
      </c>
      <c r="HG94" s="14">
        <v>0</v>
      </c>
      <c r="HH94" s="14">
        <v>0</v>
      </c>
      <c r="HI94" s="14">
        <v>0</v>
      </c>
      <c r="HJ94" s="11"/>
      <c r="HK94" s="14">
        <v>16.145246060000002</v>
      </c>
      <c r="HL94" s="14">
        <v>260.67563410000002</v>
      </c>
      <c r="HM94" s="11"/>
      <c r="HN94" s="17">
        <v>1.9675925925925925E-5</v>
      </c>
      <c r="HO94" s="17">
        <v>1.8518518518518518E-5</v>
      </c>
      <c r="HP94" s="17">
        <v>1.8518518518518518E-5</v>
      </c>
      <c r="HQ94" s="17">
        <v>1.7361111111111111E-5</v>
      </c>
      <c r="HR94" s="17">
        <v>1.7361111111111111E-5</v>
      </c>
      <c r="HS94" s="17">
        <v>1.8518518518518518E-5</v>
      </c>
      <c r="HT94" s="17">
        <v>1.8518518518518518E-5</v>
      </c>
      <c r="HU94" s="17">
        <v>1.8518518518518518E-5</v>
      </c>
      <c r="HV94" s="17">
        <v>1.8518518518518518E-5</v>
      </c>
      <c r="HW94" s="11"/>
    </row>
    <row r="95" spans="1:231" ht="15.75" thickBot="1">
      <c r="A95" s="14">
        <v>0.55000000000000004</v>
      </c>
      <c r="B95" s="14">
        <v>130154.34</v>
      </c>
      <c r="C95" s="14">
        <v>16952945713</v>
      </c>
      <c r="D95" s="2">
        <f t="shared" si="59"/>
        <v>12793492.164400101</v>
      </c>
      <c r="E95" s="2">
        <f t="shared" si="60"/>
        <v>0.65077169999999995</v>
      </c>
      <c r="F95" s="2">
        <f t="shared" si="61"/>
        <v>129195.7578276142</v>
      </c>
      <c r="G95" s="2">
        <f t="shared" si="62"/>
        <v>131112.92217238579</v>
      </c>
      <c r="H95" s="2">
        <f t="shared" si="63"/>
        <v>0.64597878913807105</v>
      </c>
      <c r="I95" s="2">
        <f t="shared" si="64"/>
        <v>0.65556461086192896</v>
      </c>
      <c r="J95" s="11"/>
      <c r="K95" s="14">
        <v>10000</v>
      </c>
      <c r="L95" s="14">
        <v>100000000</v>
      </c>
      <c r="M95" s="11"/>
      <c r="N95" s="14">
        <v>0</v>
      </c>
      <c r="O95" s="14">
        <v>0</v>
      </c>
      <c r="P95" s="14">
        <v>4786.45</v>
      </c>
      <c r="Q95" s="14">
        <v>23332871.73</v>
      </c>
      <c r="R95" s="2">
        <f t="shared" si="68"/>
        <v>422768.12750000134</v>
      </c>
      <c r="S95" s="2">
        <f t="shared" si="69"/>
        <v>0.47864499999999999</v>
      </c>
      <c r="T95" s="2">
        <f t="shared" si="70"/>
        <v>4612.1947332515883</v>
      </c>
      <c r="U95" s="2">
        <f t="shared" si="71"/>
        <v>4960.7052667484113</v>
      </c>
      <c r="V95" s="2">
        <f t="shared" si="72"/>
        <v>1.73E-4</v>
      </c>
      <c r="W95" s="2">
        <f t="shared" si="73"/>
        <v>0.65087169999999994</v>
      </c>
      <c r="X95" s="10">
        <v>1.73</v>
      </c>
      <c r="Y95" s="10">
        <v>69825.66</v>
      </c>
      <c r="Z95" s="10">
        <v>61844.12</v>
      </c>
      <c r="AA95" s="10">
        <v>3865291242</v>
      </c>
      <c r="AB95" s="11"/>
      <c r="AC95" s="11"/>
      <c r="AD95" s="11"/>
      <c r="AE95" s="11"/>
      <c r="AF95" s="10">
        <v>17.573155849999999</v>
      </c>
      <c r="AG95" s="16">
        <v>1.8634259259259263E-4</v>
      </c>
      <c r="AH95" s="10">
        <v>1</v>
      </c>
      <c r="AI95" s="10">
        <v>1</v>
      </c>
      <c r="AJ95" s="10">
        <v>1.17</v>
      </c>
      <c r="AK95" s="10">
        <v>1.51</v>
      </c>
      <c r="AL95" s="10">
        <v>1.72</v>
      </c>
      <c r="AM95" s="10">
        <v>3.92</v>
      </c>
      <c r="AN95" s="10">
        <v>1.93</v>
      </c>
      <c r="AO95" s="10">
        <v>5.43</v>
      </c>
      <c r="AP95" s="10">
        <v>2.09</v>
      </c>
      <c r="AQ95" s="10">
        <v>6.33</v>
      </c>
      <c r="AR95" s="10">
        <v>2.2200000000000002</v>
      </c>
      <c r="AS95" s="10">
        <v>7.28</v>
      </c>
      <c r="AT95" s="10">
        <v>2.59</v>
      </c>
      <c r="AU95" s="10">
        <v>10.01</v>
      </c>
      <c r="AV95" s="10">
        <v>2.92</v>
      </c>
      <c r="AW95" s="10">
        <v>13.54</v>
      </c>
      <c r="AX95" s="10">
        <v>3.8</v>
      </c>
      <c r="AY95" s="10">
        <v>23.88</v>
      </c>
      <c r="AZ95" s="10">
        <v>4.75</v>
      </c>
      <c r="BA95" s="10">
        <v>36.79</v>
      </c>
      <c r="BB95" s="10">
        <v>5.71</v>
      </c>
      <c r="BC95" s="10">
        <v>54.45</v>
      </c>
      <c r="BD95" s="10">
        <v>7.2</v>
      </c>
      <c r="BE95" s="10">
        <v>94.18</v>
      </c>
      <c r="BF95" s="10">
        <v>9.51</v>
      </c>
      <c r="BG95" s="10">
        <v>154.09</v>
      </c>
      <c r="BH95" s="10">
        <v>14.23</v>
      </c>
      <c r="BI95" s="10">
        <v>359.01</v>
      </c>
      <c r="BJ95" s="10">
        <v>21.98</v>
      </c>
      <c r="BK95" s="10">
        <v>1580.42</v>
      </c>
      <c r="BL95" s="10">
        <v>37.299999999999997</v>
      </c>
      <c r="BM95" s="14">
        <v>3589.44</v>
      </c>
      <c r="BN95" s="14">
        <v>103.86</v>
      </c>
      <c r="BO95" s="14">
        <v>19989.5</v>
      </c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4">
        <v>2.4700000000000002</v>
      </c>
      <c r="CI95" s="14">
        <v>8.85</v>
      </c>
      <c r="CJ95" s="14">
        <v>10.57</v>
      </c>
      <c r="CK95" s="14">
        <v>203.17</v>
      </c>
      <c r="CL95" s="14">
        <v>22.77</v>
      </c>
      <c r="CM95" s="14">
        <v>942.73</v>
      </c>
      <c r="CN95" s="14">
        <v>26.78</v>
      </c>
      <c r="CO95" s="14">
        <v>1436.98</v>
      </c>
      <c r="CP95" s="14">
        <v>30.3</v>
      </c>
      <c r="CQ95" s="14">
        <v>1723.54</v>
      </c>
      <c r="CR95" s="14">
        <v>33.36</v>
      </c>
      <c r="CS95" s="14">
        <v>2061.12</v>
      </c>
      <c r="CT95" s="14">
        <v>41.03</v>
      </c>
      <c r="CU95" s="14">
        <v>3004.81</v>
      </c>
      <c r="CV95" s="14">
        <v>48.29</v>
      </c>
      <c r="CW95" s="14">
        <v>4400.37</v>
      </c>
      <c r="CX95" s="14">
        <v>65.61</v>
      </c>
      <c r="CY95" s="14">
        <v>8104.31</v>
      </c>
      <c r="CZ95" s="14">
        <v>84.35</v>
      </c>
      <c r="DA95" s="14">
        <v>12858.95</v>
      </c>
      <c r="DB95" s="14">
        <v>103.13</v>
      </c>
      <c r="DC95" s="14">
        <v>19323.990000000002</v>
      </c>
      <c r="DD95" s="14">
        <v>132.69</v>
      </c>
      <c r="DE95" s="14">
        <v>34323.03</v>
      </c>
      <c r="DF95" s="14">
        <v>179.46</v>
      </c>
      <c r="DG95" s="14">
        <v>57380.2</v>
      </c>
      <c r="DH95" s="14">
        <v>274.05</v>
      </c>
      <c r="DI95" s="14">
        <v>137479.60999999999</v>
      </c>
      <c r="DJ95" s="14">
        <v>425.75</v>
      </c>
      <c r="DK95" s="14">
        <v>593140.79</v>
      </c>
      <c r="DL95" s="14">
        <v>727.51</v>
      </c>
      <c r="DM95" s="14">
        <v>1340666.3500000001</v>
      </c>
      <c r="DN95" s="14">
        <v>2012.86</v>
      </c>
      <c r="DO95" s="14">
        <v>7318043.6799999997</v>
      </c>
      <c r="DP95" s="2">
        <f t="shared" si="74"/>
        <v>3266438.3004000001</v>
      </c>
      <c r="DQ95" s="5">
        <f t="shared" si="75"/>
        <v>1528.4958141976949</v>
      </c>
      <c r="DR95" s="5">
        <f t="shared" si="76"/>
        <v>2497.2241858023049</v>
      </c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4">
        <v>0.83628340000000001</v>
      </c>
      <c r="EI95" s="14">
        <v>0.90903416000000004</v>
      </c>
      <c r="EJ95" s="14">
        <v>0.92728049000000001</v>
      </c>
      <c r="EK95" s="14">
        <v>0.92996471999999997</v>
      </c>
      <c r="EL95" s="14">
        <v>0.93251631000000001</v>
      </c>
      <c r="EM95" s="14">
        <v>0.93595017999999996</v>
      </c>
      <c r="EN95" s="14">
        <v>0.93880333999999999</v>
      </c>
      <c r="EO95" s="14">
        <v>0.94138202999999998</v>
      </c>
      <c r="EP95" s="14">
        <v>0.94547006</v>
      </c>
      <c r="EQ95" s="14">
        <v>0.94904920000000004</v>
      </c>
      <c r="ER95" s="14">
        <v>0.95129600999999997</v>
      </c>
      <c r="ES95" s="14">
        <v>0.95530108999999996</v>
      </c>
      <c r="ET95" s="14">
        <v>0.95938447000000004</v>
      </c>
      <c r="EU95" s="14">
        <v>0.96241228999999995</v>
      </c>
      <c r="EV95" s="14">
        <v>0.96473593000000002</v>
      </c>
      <c r="EW95" s="14">
        <v>0.96823292999999999</v>
      </c>
      <c r="EX95" s="14">
        <v>0.97198837999999999</v>
      </c>
      <c r="EY95" s="11"/>
      <c r="EZ95" s="11"/>
      <c r="FA95" s="11"/>
      <c r="FB95" s="11"/>
      <c r="FC95" s="11"/>
      <c r="FD95" s="11"/>
      <c r="FE95" s="11"/>
      <c r="FF95" s="11"/>
      <c r="FG95" s="14">
        <v>100</v>
      </c>
      <c r="FH95" s="14">
        <v>100</v>
      </c>
      <c r="FI95" s="14">
        <v>100</v>
      </c>
      <c r="FJ95" s="14">
        <v>100</v>
      </c>
      <c r="FK95" s="14">
        <v>100</v>
      </c>
      <c r="FL95" s="14">
        <v>100</v>
      </c>
      <c r="FM95" s="14">
        <v>100</v>
      </c>
      <c r="FN95" s="14">
        <v>100</v>
      </c>
      <c r="FO95" s="14">
        <v>100</v>
      </c>
      <c r="FP95" s="14">
        <v>100</v>
      </c>
      <c r="FQ95" s="14">
        <v>100</v>
      </c>
      <c r="FR95" s="14">
        <v>100</v>
      </c>
      <c r="FS95" s="14">
        <v>100</v>
      </c>
      <c r="FT95" s="14">
        <v>100</v>
      </c>
      <c r="FU95" s="14">
        <v>100</v>
      </c>
      <c r="FV95" s="14">
        <v>100</v>
      </c>
      <c r="FW95" s="14">
        <v>100</v>
      </c>
      <c r="FX95" s="11"/>
      <c r="FY95" s="11"/>
      <c r="FZ95" s="11"/>
      <c r="GA95" s="11"/>
      <c r="GB95" s="11"/>
      <c r="GC95" s="11"/>
      <c r="GD95" s="11"/>
      <c r="GE95" s="11"/>
      <c r="GF95" s="14">
        <v>749115.54</v>
      </c>
      <c r="GG95" s="14">
        <v>202221.23</v>
      </c>
      <c r="GH95" s="14">
        <v>112511.52</v>
      </c>
      <c r="GI95" s="14">
        <v>97650.93</v>
      </c>
      <c r="GJ95" s="14">
        <v>84274.72</v>
      </c>
      <c r="GK95" s="14">
        <v>71499.39</v>
      </c>
      <c r="GL95" s="14">
        <v>59684.98</v>
      </c>
      <c r="GM95" s="14">
        <v>49008.42</v>
      </c>
      <c r="GN95" s="14">
        <v>39907.89</v>
      </c>
      <c r="GO95" s="14">
        <v>31817.52</v>
      </c>
      <c r="GP95" s="14">
        <v>24466.67</v>
      </c>
      <c r="GQ95" s="14">
        <v>17910.04</v>
      </c>
      <c r="GR95" s="14">
        <v>12505.78</v>
      </c>
      <c r="GS95" s="14">
        <v>8491.3700000000008</v>
      </c>
      <c r="GT95" s="14">
        <v>5215.97</v>
      </c>
      <c r="GU95" s="14">
        <v>2576.75</v>
      </c>
      <c r="GV95" s="14">
        <v>719.2</v>
      </c>
      <c r="GW95" s="11"/>
      <c r="GX95" s="11"/>
      <c r="GY95" s="11"/>
      <c r="GZ95" s="11"/>
      <c r="HA95" s="11"/>
      <c r="HB95" s="11"/>
      <c r="HC95" s="11"/>
      <c r="HD95" s="11"/>
      <c r="HE95" s="14">
        <v>0</v>
      </c>
      <c r="HF95" s="14">
        <v>0</v>
      </c>
      <c r="HG95" s="14">
        <v>0</v>
      </c>
      <c r="HH95" s="14">
        <v>0</v>
      </c>
      <c r="HI95" s="14">
        <v>0</v>
      </c>
      <c r="HJ95" s="11"/>
      <c r="HK95" s="14">
        <v>16.13884084</v>
      </c>
      <c r="HL95" s="14">
        <v>260.46921939999999</v>
      </c>
      <c r="HM95" s="11"/>
      <c r="HN95" s="17">
        <v>1.9675925925925925E-5</v>
      </c>
      <c r="HO95" s="17">
        <v>1.8518518518518518E-5</v>
      </c>
      <c r="HP95" s="17">
        <v>1.8518518518518518E-5</v>
      </c>
      <c r="HQ95" s="17">
        <v>1.8518518518518518E-5</v>
      </c>
      <c r="HR95" s="17">
        <v>1.7361111111111111E-5</v>
      </c>
      <c r="HS95" s="17">
        <v>1.7361111111111111E-5</v>
      </c>
      <c r="HT95" s="17">
        <v>1.9675925925925925E-5</v>
      </c>
      <c r="HU95" s="17">
        <v>1.8518518518518518E-5</v>
      </c>
      <c r="HV95" s="17">
        <v>1.8518518518518518E-5</v>
      </c>
      <c r="HW95" s="11"/>
    </row>
    <row r="96" spans="1:231" ht="15.75" thickBot="1">
      <c r="A96" s="14">
        <v>0.6</v>
      </c>
      <c r="B96" s="14">
        <v>131005.53</v>
      </c>
      <c r="C96" s="14">
        <v>17171324024</v>
      </c>
      <c r="D96" s="2">
        <f t="shared" si="59"/>
        <v>8875133.4190998077</v>
      </c>
      <c r="E96" s="2">
        <f t="shared" si="60"/>
        <v>0.65502764999999996</v>
      </c>
      <c r="F96" s="2">
        <f t="shared" si="61"/>
        <v>130207.12685453186</v>
      </c>
      <c r="G96" s="2">
        <f t="shared" si="62"/>
        <v>131803.93314546815</v>
      </c>
      <c r="H96" s="2">
        <f t="shared" si="63"/>
        <v>0.65103563427265931</v>
      </c>
      <c r="I96" s="2">
        <f t="shared" si="64"/>
        <v>0.65901966572734072</v>
      </c>
      <c r="J96" s="11"/>
      <c r="K96" s="14">
        <v>10000</v>
      </c>
      <c r="L96" s="14">
        <v>100000000</v>
      </c>
      <c r="M96" s="11"/>
      <c r="N96" s="14">
        <v>0</v>
      </c>
      <c r="O96" s="14">
        <v>0</v>
      </c>
      <c r="P96" s="14">
        <v>5389.94</v>
      </c>
      <c r="Q96" s="14">
        <v>29907447.960000001</v>
      </c>
      <c r="R96" s="2">
        <f t="shared" si="68"/>
        <v>855994.75640000403</v>
      </c>
      <c r="S96" s="2">
        <f t="shared" si="69"/>
        <v>0.53899399999999997</v>
      </c>
      <c r="T96" s="2">
        <f t="shared" si="70"/>
        <v>5141.9864410747969</v>
      </c>
      <c r="U96" s="2">
        <f t="shared" si="71"/>
        <v>5637.8935589252023</v>
      </c>
      <c r="V96" s="2">
        <f t="shared" si="72"/>
        <v>1.21E-4</v>
      </c>
      <c r="W96" s="2">
        <f t="shared" si="73"/>
        <v>0.65512765000000006</v>
      </c>
      <c r="X96" s="10">
        <v>1.21</v>
      </c>
      <c r="Y96" s="10">
        <v>68974.47</v>
      </c>
      <c r="Z96" s="10">
        <v>69820.740000000005</v>
      </c>
      <c r="AA96" s="10">
        <v>4962200142</v>
      </c>
      <c r="AB96" s="11"/>
      <c r="AC96" s="11"/>
      <c r="AD96" s="11"/>
      <c r="AE96" s="11"/>
      <c r="AF96" s="10">
        <v>17.419724049999999</v>
      </c>
      <c r="AG96" s="16">
        <v>1.8634259259259263E-4</v>
      </c>
      <c r="AH96" s="10">
        <v>1</v>
      </c>
      <c r="AI96" s="10">
        <v>1</v>
      </c>
      <c r="AJ96" s="10">
        <v>1.1399999999999999</v>
      </c>
      <c r="AK96" s="10">
        <v>1.44</v>
      </c>
      <c r="AL96" s="10">
        <v>1.5</v>
      </c>
      <c r="AM96" s="10">
        <v>2.98</v>
      </c>
      <c r="AN96" s="10">
        <v>1.59</v>
      </c>
      <c r="AO96" s="10">
        <v>3.41</v>
      </c>
      <c r="AP96" s="10">
        <v>1.71</v>
      </c>
      <c r="AQ96" s="10">
        <v>3.93</v>
      </c>
      <c r="AR96" s="10">
        <v>2.12</v>
      </c>
      <c r="AS96" s="10">
        <v>6.5</v>
      </c>
      <c r="AT96" s="10">
        <v>2.58</v>
      </c>
      <c r="AU96" s="10">
        <v>10.119999999999999</v>
      </c>
      <c r="AV96" s="10">
        <v>2.93</v>
      </c>
      <c r="AW96" s="10">
        <v>12.93</v>
      </c>
      <c r="AX96" s="10">
        <v>3.85</v>
      </c>
      <c r="AY96" s="10">
        <v>27.05</v>
      </c>
      <c r="AZ96" s="10">
        <v>4.5599999999999996</v>
      </c>
      <c r="BA96" s="10">
        <v>37.119999999999997</v>
      </c>
      <c r="BB96" s="10">
        <v>5.63</v>
      </c>
      <c r="BC96" s="10">
        <v>54.69</v>
      </c>
      <c r="BD96" s="10">
        <v>7.31</v>
      </c>
      <c r="BE96" s="10">
        <v>87.21</v>
      </c>
      <c r="BF96" s="10">
        <v>10.68</v>
      </c>
      <c r="BG96" s="10">
        <v>230.44</v>
      </c>
      <c r="BH96" s="10">
        <v>13.71</v>
      </c>
      <c r="BI96" s="10">
        <v>374.49</v>
      </c>
      <c r="BJ96" s="10">
        <v>19.329999999999998</v>
      </c>
      <c r="BK96" s="10">
        <v>847.37</v>
      </c>
      <c r="BL96" s="10">
        <v>35.07</v>
      </c>
      <c r="BM96" s="14">
        <v>2042.99</v>
      </c>
      <c r="BN96" s="14">
        <v>103.7</v>
      </c>
      <c r="BO96" s="14">
        <v>32877.58</v>
      </c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4">
        <v>3</v>
      </c>
      <c r="CI96" s="14">
        <v>14.78</v>
      </c>
      <c r="CJ96" s="14">
        <v>10.75</v>
      </c>
      <c r="CK96" s="14">
        <v>198.51</v>
      </c>
      <c r="CL96" s="14">
        <v>19.37</v>
      </c>
      <c r="CM96" s="14">
        <v>732.51</v>
      </c>
      <c r="CN96" s="14">
        <v>21.06</v>
      </c>
      <c r="CO96" s="14">
        <v>832.3</v>
      </c>
      <c r="CP96" s="14">
        <v>23.6</v>
      </c>
      <c r="CQ96" s="14">
        <v>989.82</v>
      </c>
      <c r="CR96" s="14">
        <v>32.25</v>
      </c>
      <c r="CS96" s="14">
        <v>1890.15</v>
      </c>
      <c r="CT96" s="14">
        <v>41.37</v>
      </c>
      <c r="CU96" s="14">
        <v>3114.27</v>
      </c>
      <c r="CV96" s="14">
        <v>48.37</v>
      </c>
      <c r="CW96" s="14">
        <v>4082.59</v>
      </c>
      <c r="CX96" s="14">
        <v>66.91</v>
      </c>
      <c r="CY96" s="14">
        <v>9459.15</v>
      </c>
      <c r="CZ96" s="14">
        <v>80.930000000000007</v>
      </c>
      <c r="DA96" s="14">
        <v>13111.17</v>
      </c>
      <c r="DB96" s="14">
        <v>102.1</v>
      </c>
      <c r="DC96" s="14">
        <v>19554.02</v>
      </c>
      <c r="DD96" s="14">
        <v>135.5</v>
      </c>
      <c r="DE96" s="14">
        <v>31895.919999999998</v>
      </c>
      <c r="DF96" s="14">
        <v>203.45</v>
      </c>
      <c r="DG96" s="14">
        <v>88332.85</v>
      </c>
      <c r="DH96" s="14">
        <v>264.58</v>
      </c>
      <c r="DI96" s="14">
        <v>144795.07999999999</v>
      </c>
      <c r="DJ96" s="14">
        <v>375.64</v>
      </c>
      <c r="DK96" s="14">
        <v>327678.84000000003</v>
      </c>
      <c r="DL96" s="14">
        <v>689.95</v>
      </c>
      <c r="DM96" s="14">
        <v>796822.17</v>
      </c>
      <c r="DN96" s="14">
        <v>1974.95</v>
      </c>
      <c r="DO96" s="14">
        <v>10906992.289999999</v>
      </c>
      <c r="DP96" s="2">
        <f t="shared" si="74"/>
        <v>7006564.7874999987</v>
      </c>
      <c r="DQ96" s="5">
        <f t="shared" si="75"/>
        <v>1265.5562381882683</v>
      </c>
      <c r="DR96" s="5">
        <f t="shared" si="76"/>
        <v>2684.3437618117318</v>
      </c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4">
        <v>0.83378319999999995</v>
      </c>
      <c r="EI96" s="14">
        <v>0.91028549999999997</v>
      </c>
      <c r="EJ96" s="14">
        <v>0.92327561000000002</v>
      </c>
      <c r="EK96" s="14">
        <v>0.92721856999999996</v>
      </c>
      <c r="EL96" s="14">
        <v>0.92920535000000004</v>
      </c>
      <c r="EM96" s="14">
        <v>0.93496246000000005</v>
      </c>
      <c r="EN96" s="14">
        <v>0.93892818</v>
      </c>
      <c r="EO96" s="14">
        <v>0.94107668</v>
      </c>
      <c r="EP96" s="14">
        <v>0.94504102000000001</v>
      </c>
      <c r="EQ96" s="14">
        <v>0.94809938999999999</v>
      </c>
      <c r="ER96" s="14">
        <v>0.95136741000000002</v>
      </c>
      <c r="ES96" s="14">
        <v>0.95499562000000005</v>
      </c>
      <c r="ET96" s="14">
        <v>0.95940988000000005</v>
      </c>
      <c r="EU96" s="14">
        <v>0.96234350000000002</v>
      </c>
      <c r="EV96" s="14">
        <v>0.96465878000000005</v>
      </c>
      <c r="EW96" s="14">
        <v>0.96852521999999996</v>
      </c>
      <c r="EX96" s="14">
        <v>0.97200249999999999</v>
      </c>
      <c r="EY96" s="11"/>
      <c r="EZ96" s="11"/>
      <c r="FA96" s="11"/>
      <c r="FB96" s="11"/>
      <c r="FC96" s="11"/>
      <c r="FD96" s="11"/>
      <c r="FE96" s="11"/>
      <c r="FF96" s="11"/>
      <c r="FG96" s="14">
        <v>100</v>
      </c>
      <c r="FH96" s="14">
        <v>100</v>
      </c>
      <c r="FI96" s="14">
        <v>100</v>
      </c>
      <c r="FJ96" s="14">
        <v>100</v>
      </c>
      <c r="FK96" s="14">
        <v>100</v>
      </c>
      <c r="FL96" s="14">
        <v>100</v>
      </c>
      <c r="FM96" s="14">
        <v>100</v>
      </c>
      <c r="FN96" s="14">
        <v>100</v>
      </c>
      <c r="FO96" s="14">
        <v>100</v>
      </c>
      <c r="FP96" s="14">
        <v>100</v>
      </c>
      <c r="FQ96" s="14">
        <v>100</v>
      </c>
      <c r="FR96" s="14">
        <v>100</v>
      </c>
      <c r="FS96" s="14">
        <v>100</v>
      </c>
      <c r="FT96" s="14">
        <v>100</v>
      </c>
      <c r="FU96" s="14">
        <v>100</v>
      </c>
      <c r="FV96" s="14">
        <v>100</v>
      </c>
      <c r="FW96" s="14">
        <v>100</v>
      </c>
      <c r="FX96" s="11"/>
      <c r="FY96" s="11"/>
      <c r="FZ96" s="11"/>
      <c r="GA96" s="11"/>
      <c r="GB96" s="11"/>
      <c r="GC96" s="11"/>
      <c r="GD96" s="11"/>
      <c r="GE96" s="11"/>
      <c r="GF96" s="14">
        <v>821461.42</v>
      </c>
      <c r="GG96" s="14">
        <v>222502.82</v>
      </c>
      <c r="GH96" s="14">
        <v>123946.22</v>
      </c>
      <c r="GI96" s="14">
        <v>107595.43</v>
      </c>
      <c r="GJ96" s="14">
        <v>92884.96</v>
      </c>
      <c r="GK96" s="14">
        <v>78828.960000000006</v>
      </c>
      <c r="GL96" s="14">
        <v>65813</v>
      </c>
      <c r="GM96" s="14">
        <v>54056.67</v>
      </c>
      <c r="GN96" s="14">
        <v>44027.59</v>
      </c>
      <c r="GO96" s="14">
        <v>35111.11</v>
      </c>
      <c r="GP96" s="14">
        <v>27003.52</v>
      </c>
      <c r="GQ96" s="14">
        <v>19770.810000000001</v>
      </c>
      <c r="GR96" s="14">
        <v>13802.7</v>
      </c>
      <c r="GS96" s="14">
        <v>9377.68</v>
      </c>
      <c r="GT96" s="14">
        <v>5761.33</v>
      </c>
      <c r="GU96" s="14">
        <v>2847.06</v>
      </c>
      <c r="GV96" s="14">
        <v>795.07</v>
      </c>
      <c r="GW96" s="11"/>
      <c r="GX96" s="11"/>
      <c r="GY96" s="11"/>
      <c r="GZ96" s="11"/>
      <c r="HA96" s="11"/>
      <c r="HB96" s="11"/>
      <c r="HC96" s="11"/>
      <c r="HD96" s="11"/>
      <c r="HE96" s="14">
        <v>0</v>
      </c>
      <c r="HF96" s="14">
        <v>0</v>
      </c>
      <c r="HG96" s="14">
        <v>0</v>
      </c>
      <c r="HH96" s="14">
        <v>0</v>
      </c>
      <c r="HI96" s="14">
        <v>0</v>
      </c>
      <c r="HJ96" s="11"/>
      <c r="HK96" s="14">
        <v>16.154461999999999</v>
      </c>
      <c r="HL96" s="14">
        <v>260.97174089999999</v>
      </c>
      <c r="HM96" s="11"/>
      <c r="HN96" s="17">
        <v>1.9675925925925925E-5</v>
      </c>
      <c r="HO96" s="17">
        <v>1.8518518518518518E-5</v>
      </c>
      <c r="HP96" s="17">
        <v>1.8518518518518518E-5</v>
      </c>
      <c r="HQ96" s="17">
        <v>1.8518518518518518E-5</v>
      </c>
      <c r="HR96" s="17">
        <v>1.8518518518518518E-5</v>
      </c>
      <c r="HS96" s="17">
        <v>1.9675925925925925E-5</v>
      </c>
      <c r="HT96" s="17">
        <v>1.8518518518518518E-5</v>
      </c>
      <c r="HU96" s="17">
        <v>1.8518518518518518E-5</v>
      </c>
      <c r="HV96" s="17">
        <v>1.8518518518518518E-5</v>
      </c>
      <c r="HW96" s="11"/>
    </row>
    <row r="97" spans="1:231" ht="15.75" thickBot="1">
      <c r="A97" s="14">
        <v>0.65</v>
      </c>
      <c r="B97" s="14">
        <v>133201.01</v>
      </c>
      <c r="C97" s="14">
        <v>17749569182</v>
      </c>
      <c r="D97" s="2">
        <f t="shared" si="59"/>
        <v>7060116.9798965454</v>
      </c>
      <c r="E97" s="2">
        <f t="shared" si="60"/>
        <v>0.6660050500000001</v>
      </c>
      <c r="F97" s="2">
        <f t="shared" si="61"/>
        <v>132488.91039884574</v>
      </c>
      <c r="G97" s="2">
        <f t="shared" si="62"/>
        <v>133913.10960115428</v>
      </c>
      <c r="H97" s="2">
        <f t="shared" si="63"/>
        <v>0.66244455199422869</v>
      </c>
      <c r="I97" s="2">
        <f t="shared" si="64"/>
        <v>0.66956554800577139</v>
      </c>
      <c r="J97" s="11"/>
      <c r="K97" s="14">
        <v>10000</v>
      </c>
      <c r="L97" s="14">
        <v>100000000</v>
      </c>
      <c r="M97" s="11"/>
      <c r="N97" s="14">
        <v>0</v>
      </c>
      <c r="O97" s="14">
        <v>0</v>
      </c>
      <c r="P97" s="14">
        <v>6337.31</v>
      </c>
      <c r="Q97" s="14">
        <v>41097472.469999999</v>
      </c>
      <c r="R97" s="2">
        <f t="shared" si="68"/>
        <v>935974.43389999121</v>
      </c>
      <c r="S97" s="2">
        <f t="shared" si="69"/>
        <v>0.63373100000000004</v>
      </c>
      <c r="T97" s="2">
        <f t="shared" si="70"/>
        <v>6078.0313318831786</v>
      </c>
      <c r="U97" s="2">
        <f t="shared" si="71"/>
        <v>6596.5886681168222</v>
      </c>
      <c r="V97" s="2">
        <f t="shared" si="72"/>
        <v>1.05E-4</v>
      </c>
      <c r="W97" s="2">
        <f t="shared" si="73"/>
        <v>0.66610504999999998</v>
      </c>
      <c r="X97" s="10">
        <v>1.05</v>
      </c>
      <c r="Y97" s="10">
        <v>66778.990000000005</v>
      </c>
      <c r="Z97" s="10">
        <v>81921.45</v>
      </c>
      <c r="AA97" s="10">
        <v>6802780773</v>
      </c>
      <c r="AB97" s="11"/>
      <c r="AC97" s="11"/>
      <c r="AD97" s="11"/>
      <c r="AE97" s="11"/>
      <c r="AF97" s="10">
        <v>16.900449699999999</v>
      </c>
      <c r="AG97" s="16">
        <v>1.8865740740740743E-4</v>
      </c>
      <c r="AH97" s="10">
        <v>1</v>
      </c>
      <c r="AI97" s="10">
        <v>1</v>
      </c>
      <c r="AJ97" s="10">
        <v>1.24</v>
      </c>
      <c r="AK97" s="10">
        <v>1.72</v>
      </c>
      <c r="AL97" s="10">
        <v>1.67</v>
      </c>
      <c r="AM97" s="10">
        <v>3.43</v>
      </c>
      <c r="AN97" s="10">
        <v>1.86</v>
      </c>
      <c r="AO97" s="10">
        <v>4.3600000000000003</v>
      </c>
      <c r="AP97" s="10">
        <v>2.11</v>
      </c>
      <c r="AQ97" s="10">
        <v>6.01</v>
      </c>
      <c r="AR97" s="10">
        <v>2.35</v>
      </c>
      <c r="AS97" s="10">
        <v>7.81</v>
      </c>
      <c r="AT97" s="10">
        <v>2.76</v>
      </c>
      <c r="AU97" s="10">
        <v>12.2</v>
      </c>
      <c r="AV97" s="10">
        <v>3.42</v>
      </c>
      <c r="AW97" s="10">
        <v>20.079999999999998</v>
      </c>
      <c r="AX97" s="10">
        <v>3.89</v>
      </c>
      <c r="AY97" s="10">
        <v>26.11</v>
      </c>
      <c r="AZ97" s="10">
        <v>4.63</v>
      </c>
      <c r="BA97" s="10">
        <v>36.93</v>
      </c>
      <c r="BB97" s="10">
        <v>5.61</v>
      </c>
      <c r="BC97" s="10">
        <v>53.29</v>
      </c>
      <c r="BD97" s="10">
        <v>7.22</v>
      </c>
      <c r="BE97" s="10">
        <v>93.98</v>
      </c>
      <c r="BF97" s="10">
        <v>10.5</v>
      </c>
      <c r="BG97" s="10">
        <v>196.24</v>
      </c>
      <c r="BH97" s="10">
        <v>14.34</v>
      </c>
      <c r="BI97" s="10">
        <v>387.58</v>
      </c>
      <c r="BJ97" s="10">
        <v>22.13</v>
      </c>
      <c r="BK97" s="10">
        <v>953.19</v>
      </c>
      <c r="BL97" s="10">
        <v>37.06</v>
      </c>
      <c r="BM97" s="14">
        <v>2762.14</v>
      </c>
      <c r="BN97" s="14">
        <v>96.48</v>
      </c>
      <c r="BO97" s="14">
        <v>30012.7</v>
      </c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4">
        <v>3.1</v>
      </c>
      <c r="CI97" s="14">
        <v>14.7</v>
      </c>
      <c r="CJ97" s="14">
        <v>13.14</v>
      </c>
      <c r="CK97" s="14">
        <v>295.42</v>
      </c>
      <c r="CL97" s="14">
        <v>23.33</v>
      </c>
      <c r="CM97" s="14">
        <v>881.19</v>
      </c>
      <c r="CN97" s="14">
        <v>26.99</v>
      </c>
      <c r="CO97" s="14">
        <v>1152.53</v>
      </c>
      <c r="CP97" s="14">
        <v>32.5</v>
      </c>
      <c r="CQ97" s="14">
        <v>1759.6</v>
      </c>
      <c r="CR97" s="14">
        <v>37.619999999999997</v>
      </c>
      <c r="CS97" s="14">
        <v>2383.08</v>
      </c>
      <c r="CT97" s="14">
        <v>45.93</v>
      </c>
      <c r="CU97" s="14">
        <v>3952.33</v>
      </c>
      <c r="CV97" s="14">
        <v>58.89</v>
      </c>
      <c r="CW97" s="14">
        <v>6784.23</v>
      </c>
      <c r="CX97" s="14">
        <v>68.150000000000006</v>
      </c>
      <c r="CY97" s="14">
        <v>8939.61</v>
      </c>
      <c r="CZ97" s="14">
        <v>83.58</v>
      </c>
      <c r="DA97" s="14">
        <v>13102</v>
      </c>
      <c r="DB97" s="14">
        <v>103.19</v>
      </c>
      <c r="DC97" s="14">
        <v>19352.61</v>
      </c>
      <c r="DD97" s="14">
        <v>135.82</v>
      </c>
      <c r="DE97" s="14">
        <v>35144.019999999997</v>
      </c>
      <c r="DF97" s="14">
        <v>200.99</v>
      </c>
      <c r="DG97" s="14">
        <v>74462.509999999995</v>
      </c>
      <c r="DH97" s="14">
        <v>277.60000000000002</v>
      </c>
      <c r="DI97" s="14">
        <v>149257.04</v>
      </c>
      <c r="DJ97" s="14">
        <v>432.35</v>
      </c>
      <c r="DK97" s="14">
        <v>369909.57</v>
      </c>
      <c r="DL97" s="14">
        <v>728.99</v>
      </c>
      <c r="DM97" s="14">
        <v>1074091.19</v>
      </c>
      <c r="DN97" s="14">
        <v>1852.42</v>
      </c>
      <c r="DO97" s="14">
        <v>9899513.8399999999</v>
      </c>
      <c r="DP97" s="2">
        <f t="shared" si="74"/>
        <v>6468053.9835999999</v>
      </c>
      <c r="DQ97" s="5">
        <f t="shared" si="75"/>
        <v>1170.8325079506767</v>
      </c>
      <c r="DR97" s="5">
        <f t="shared" si="76"/>
        <v>2534.0074920493234</v>
      </c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4">
        <v>0.82401168999999996</v>
      </c>
      <c r="EI97" s="14">
        <v>0.90762206000000001</v>
      </c>
      <c r="EJ97" s="14">
        <v>0.92345885000000005</v>
      </c>
      <c r="EK97" s="14">
        <v>0.92808566000000003</v>
      </c>
      <c r="EL97" s="14">
        <v>0.93322415999999997</v>
      </c>
      <c r="EM97" s="14">
        <v>0.93440575000000003</v>
      </c>
      <c r="EN97" s="14">
        <v>0.93854093000000005</v>
      </c>
      <c r="EO97" s="14">
        <v>0.94251021999999995</v>
      </c>
      <c r="EP97" s="14">
        <v>0.94510448999999996</v>
      </c>
      <c r="EQ97" s="14">
        <v>0.94802547999999998</v>
      </c>
      <c r="ER97" s="14">
        <v>0.95095423000000001</v>
      </c>
      <c r="ES97" s="14">
        <v>0.95457155999999999</v>
      </c>
      <c r="ET97" s="14">
        <v>0.95853244999999998</v>
      </c>
      <c r="EU97" s="14">
        <v>0.96212763000000001</v>
      </c>
      <c r="EV97" s="14">
        <v>0.96563023000000003</v>
      </c>
      <c r="EW97" s="14">
        <v>0.96884413000000003</v>
      </c>
      <c r="EX97" s="14">
        <v>0.97188677000000001</v>
      </c>
      <c r="EY97" s="11"/>
      <c r="EZ97" s="11"/>
      <c r="FA97" s="11"/>
      <c r="FB97" s="11"/>
      <c r="FC97" s="11"/>
      <c r="FD97" s="11"/>
      <c r="FE97" s="11"/>
      <c r="FF97" s="11"/>
      <c r="FG97" s="14">
        <v>100</v>
      </c>
      <c r="FH97" s="14">
        <v>100</v>
      </c>
      <c r="FI97" s="14">
        <v>100</v>
      </c>
      <c r="FJ97" s="14">
        <v>100</v>
      </c>
      <c r="FK97" s="14">
        <v>100</v>
      </c>
      <c r="FL97" s="14">
        <v>100</v>
      </c>
      <c r="FM97" s="14">
        <v>100</v>
      </c>
      <c r="FN97" s="14">
        <v>100</v>
      </c>
      <c r="FO97" s="14">
        <v>100</v>
      </c>
      <c r="FP97" s="14">
        <v>100</v>
      </c>
      <c r="FQ97" s="14">
        <v>100</v>
      </c>
      <c r="FR97" s="14">
        <v>100</v>
      </c>
      <c r="FS97" s="14">
        <v>100</v>
      </c>
      <c r="FT97" s="14">
        <v>100</v>
      </c>
      <c r="FU97" s="14">
        <v>100</v>
      </c>
      <c r="FV97" s="14">
        <v>100</v>
      </c>
      <c r="FW97" s="14">
        <v>100</v>
      </c>
      <c r="FX97" s="11"/>
      <c r="FY97" s="11"/>
      <c r="FZ97" s="11"/>
      <c r="GA97" s="11"/>
      <c r="GB97" s="11"/>
      <c r="GC97" s="11"/>
      <c r="GD97" s="11"/>
      <c r="GE97" s="11"/>
      <c r="GF97" s="14">
        <v>897443.13</v>
      </c>
      <c r="GG97" s="14">
        <v>244025.95</v>
      </c>
      <c r="GH97" s="14">
        <v>136060.76</v>
      </c>
      <c r="GI97" s="14">
        <v>118137.94</v>
      </c>
      <c r="GJ97" s="14">
        <v>102004.49</v>
      </c>
      <c r="GK97" s="14">
        <v>86586.14</v>
      </c>
      <c r="GL97" s="14">
        <v>72307.62</v>
      </c>
      <c r="GM97" s="14">
        <v>59404.84</v>
      </c>
      <c r="GN97" s="14">
        <v>48398.5</v>
      </c>
      <c r="GO97" s="14">
        <v>38605.14</v>
      </c>
      <c r="GP97" s="14">
        <v>29701.119999999999</v>
      </c>
      <c r="GQ97" s="14">
        <v>21751.51</v>
      </c>
      <c r="GR97" s="14">
        <v>15190.43</v>
      </c>
      <c r="GS97" s="14">
        <v>10322.11</v>
      </c>
      <c r="GT97" s="14">
        <v>6343.64</v>
      </c>
      <c r="GU97" s="14">
        <v>3134.88</v>
      </c>
      <c r="GV97" s="14">
        <v>875.78</v>
      </c>
      <c r="GW97" s="11"/>
      <c r="GX97" s="11"/>
      <c r="GY97" s="11"/>
      <c r="GZ97" s="11"/>
      <c r="HA97" s="11"/>
      <c r="HB97" s="11"/>
      <c r="HC97" s="11"/>
      <c r="HD97" s="11"/>
      <c r="HE97" s="14">
        <v>0</v>
      </c>
      <c r="HF97" s="14">
        <v>0</v>
      </c>
      <c r="HG97" s="14">
        <v>0</v>
      </c>
      <c r="HH97" s="14">
        <v>0</v>
      </c>
      <c r="HI97" s="14">
        <v>0</v>
      </c>
      <c r="HJ97" s="11"/>
      <c r="HK97" s="14">
        <v>16.191796759999999</v>
      </c>
      <c r="HL97" s="14">
        <v>262.17887739999998</v>
      </c>
      <c r="HM97" s="11"/>
      <c r="HN97" s="17">
        <v>1.9675925925925925E-5</v>
      </c>
      <c r="HO97" s="17">
        <v>1.8518518518518518E-5</v>
      </c>
      <c r="HP97" s="17">
        <v>1.8518518518518518E-5</v>
      </c>
      <c r="HQ97" s="17">
        <v>1.8518518518518518E-5</v>
      </c>
      <c r="HR97" s="17">
        <v>1.8518518518518518E-5</v>
      </c>
      <c r="HS97" s="17">
        <v>1.8518518518518518E-5</v>
      </c>
      <c r="HT97" s="17">
        <v>1.8518518518518518E-5</v>
      </c>
      <c r="HU97" s="17">
        <v>1.8518518518518518E-5</v>
      </c>
      <c r="HV97" s="17">
        <v>1.8518518518518518E-5</v>
      </c>
      <c r="HW97" s="11"/>
    </row>
    <row r="98" spans="1:231" ht="15.75" thickBot="1">
      <c r="A98" s="14">
        <v>0.7</v>
      </c>
      <c r="B98" s="14">
        <v>134130.56</v>
      </c>
      <c r="C98" s="14">
        <v>18013166247</v>
      </c>
      <c r="D98" s="2">
        <f t="shared" si="59"/>
        <v>22159121.086399078</v>
      </c>
      <c r="E98" s="2">
        <f t="shared" si="60"/>
        <v>0.67065279999999994</v>
      </c>
      <c r="F98" s="2">
        <f t="shared" si="61"/>
        <v>132868.990852902</v>
      </c>
      <c r="G98" s="2">
        <f t="shared" si="62"/>
        <v>135392.12914709799</v>
      </c>
      <c r="H98" s="2">
        <f t="shared" si="63"/>
        <v>0.66434495426451001</v>
      </c>
      <c r="I98" s="2">
        <f t="shared" si="64"/>
        <v>0.67696064573548997</v>
      </c>
      <c r="J98" s="11"/>
      <c r="K98" s="14">
        <v>10000</v>
      </c>
      <c r="L98" s="14">
        <v>100000000</v>
      </c>
      <c r="M98" s="11"/>
      <c r="N98" s="14">
        <v>0</v>
      </c>
      <c r="O98" s="14">
        <v>0</v>
      </c>
      <c r="P98" s="14">
        <v>7429.93</v>
      </c>
      <c r="Q98" s="14">
        <v>57343025.409999996</v>
      </c>
      <c r="R98" s="2">
        <f t="shared" si="68"/>
        <v>2139165.605099991</v>
      </c>
      <c r="S98" s="2">
        <f t="shared" si="69"/>
        <v>0.74299300000000001</v>
      </c>
      <c r="T98" s="2">
        <f t="shared" si="70"/>
        <v>7037.9562375863643</v>
      </c>
      <c r="U98" s="2">
        <f t="shared" si="71"/>
        <v>7821.9037624136363</v>
      </c>
      <c r="V98" s="2">
        <f t="shared" si="72"/>
        <v>9.8999999999999994E-5</v>
      </c>
      <c r="W98" s="2">
        <f t="shared" si="73"/>
        <v>0.67075280000000004</v>
      </c>
      <c r="X98" s="10">
        <v>0.99</v>
      </c>
      <c r="Y98" s="10">
        <v>65849.440000000002</v>
      </c>
      <c r="Z98" s="10">
        <v>96180.2</v>
      </c>
      <c r="AA98" s="10">
        <v>9503195305</v>
      </c>
      <c r="AB98" s="11"/>
      <c r="AC98" s="11"/>
      <c r="AD98" s="11"/>
      <c r="AE98" s="11"/>
      <c r="AF98" s="10">
        <v>16.737143700000001</v>
      </c>
      <c r="AG98" s="16">
        <v>1.8749999999999998E-4</v>
      </c>
      <c r="AH98" s="10">
        <v>1</v>
      </c>
      <c r="AI98" s="10">
        <v>1</v>
      </c>
      <c r="AJ98" s="10">
        <v>1.28</v>
      </c>
      <c r="AK98" s="10">
        <v>1.94</v>
      </c>
      <c r="AL98" s="10">
        <v>1.74</v>
      </c>
      <c r="AM98" s="10">
        <v>4</v>
      </c>
      <c r="AN98" s="10">
        <v>1.96</v>
      </c>
      <c r="AO98" s="10">
        <v>5.48</v>
      </c>
      <c r="AP98" s="10">
        <v>2.13</v>
      </c>
      <c r="AQ98" s="10">
        <v>6.73</v>
      </c>
      <c r="AR98" s="10">
        <v>2.2599999999999998</v>
      </c>
      <c r="AS98" s="10">
        <v>7.62</v>
      </c>
      <c r="AT98" s="10">
        <v>2.7</v>
      </c>
      <c r="AU98" s="10">
        <v>13</v>
      </c>
      <c r="AV98" s="10">
        <v>3.42</v>
      </c>
      <c r="AW98" s="10">
        <v>24.22</v>
      </c>
      <c r="AX98" s="10">
        <v>4.1100000000000003</v>
      </c>
      <c r="AY98" s="10">
        <v>30.63</v>
      </c>
      <c r="AZ98" s="10">
        <v>5.05</v>
      </c>
      <c r="BA98" s="10">
        <v>45.35</v>
      </c>
      <c r="BB98" s="10">
        <v>6.34</v>
      </c>
      <c r="BC98" s="10">
        <v>75.72</v>
      </c>
      <c r="BD98" s="10">
        <v>8.41</v>
      </c>
      <c r="BE98" s="10">
        <v>123.19</v>
      </c>
      <c r="BF98" s="10">
        <v>10.83</v>
      </c>
      <c r="BG98" s="10">
        <v>204.09</v>
      </c>
      <c r="BH98" s="10">
        <v>14.58</v>
      </c>
      <c r="BI98" s="10">
        <v>373.26</v>
      </c>
      <c r="BJ98" s="10">
        <v>22.38</v>
      </c>
      <c r="BK98" s="10">
        <v>1007.28</v>
      </c>
      <c r="BL98" s="10">
        <v>39.82</v>
      </c>
      <c r="BM98" s="14">
        <v>3255.52</v>
      </c>
      <c r="BN98" s="14">
        <v>103.79</v>
      </c>
      <c r="BO98" s="14">
        <v>21254.33</v>
      </c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4">
        <v>2.88</v>
      </c>
      <c r="CI98" s="14">
        <v>13.34</v>
      </c>
      <c r="CJ98" s="14">
        <v>13.86</v>
      </c>
      <c r="CK98" s="14">
        <v>349.54</v>
      </c>
      <c r="CL98" s="14">
        <v>24.54</v>
      </c>
      <c r="CM98" s="14">
        <v>1029.46</v>
      </c>
      <c r="CN98" s="14">
        <v>28.67</v>
      </c>
      <c r="CO98" s="14">
        <v>1475.69</v>
      </c>
      <c r="CP98" s="14">
        <v>32.51</v>
      </c>
      <c r="CQ98" s="14">
        <v>1977.99</v>
      </c>
      <c r="CR98" s="14">
        <v>34.729999999999997</v>
      </c>
      <c r="CS98" s="14">
        <v>2222.15</v>
      </c>
      <c r="CT98" s="14">
        <v>44.07</v>
      </c>
      <c r="CU98" s="14">
        <v>4253.41</v>
      </c>
      <c r="CV98" s="14">
        <v>58.5</v>
      </c>
      <c r="CW98" s="14">
        <v>8433.52</v>
      </c>
      <c r="CX98" s="14">
        <v>72.33</v>
      </c>
      <c r="CY98" s="14">
        <v>10752.67</v>
      </c>
      <c r="CZ98" s="14">
        <v>92.22</v>
      </c>
      <c r="DA98" s="14">
        <v>16508.88</v>
      </c>
      <c r="DB98" s="14">
        <v>117.51</v>
      </c>
      <c r="DC98" s="14">
        <v>28090.25</v>
      </c>
      <c r="DD98" s="14">
        <v>159.32</v>
      </c>
      <c r="DE98" s="14">
        <v>46550.94</v>
      </c>
      <c r="DF98" s="14">
        <v>207.15</v>
      </c>
      <c r="DG98" s="14">
        <v>77656.789999999994</v>
      </c>
      <c r="DH98" s="14">
        <v>282.17</v>
      </c>
      <c r="DI98" s="14">
        <v>144087.71</v>
      </c>
      <c r="DJ98" s="14">
        <v>437.61</v>
      </c>
      <c r="DK98" s="14">
        <v>392462.29</v>
      </c>
      <c r="DL98" s="14">
        <v>782.91</v>
      </c>
      <c r="DM98" s="14">
        <v>1255917.05</v>
      </c>
      <c r="DN98" s="14">
        <v>2022.83</v>
      </c>
      <c r="DO98" s="14">
        <v>7872343.5099999998</v>
      </c>
      <c r="DP98" s="2">
        <f t="shared" si="74"/>
        <v>3780502.3011000003</v>
      </c>
      <c r="DQ98" s="5">
        <f t="shared" si="75"/>
        <v>1501.7438293197501</v>
      </c>
      <c r="DR98" s="5">
        <f t="shared" si="76"/>
        <v>2543.9161706802497</v>
      </c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4">
        <v>0.82724573000000001</v>
      </c>
      <c r="EI98" s="14">
        <v>0.90622453999999997</v>
      </c>
      <c r="EJ98" s="14">
        <v>0.92476146000000004</v>
      </c>
      <c r="EK98" s="14">
        <v>0.92806911000000003</v>
      </c>
      <c r="EL98" s="14">
        <v>0.92997145999999997</v>
      </c>
      <c r="EM98" s="14">
        <v>0.93213451999999997</v>
      </c>
      <c r="EN98" s="14">
        <v>0.93582991000000004</v>
      </c>
      <c r="EO98" s="14">
        <v>0.93959429999999999</v>
      </c>
      <c r="EP98" s="14">
        <v>0.94389661999999996</v>
      </c>
      <c r="EQ98" s="14">
        <v>0.94916020999999995</v>
      </c>
      <c r="ER98" s="14">
        <v>0.95171081000000002</v>
      </c>
      <c r="ES98" s="14">
        <v>0.95579994999999995</v>
      </c>
      <c r="ET98" s="14">
        <v>0.95885712999999995</v>
      </c>
      <c r="EU98" s="14">
        <v>0.96201798999999999</v>
      </c>
      <c r="EV98" s="14">
        <v>0.96506161999999995</v>
      </c>
      <c r="EW98" s="14">
        <v>0.96825455999999999</v>
      </c>
      <c r="EX98" s="14">
        <v>0.97203320000000004</v>
      </c>
      <c r="EY98" s="11"/>
      <c r="EZ98" s="11"/>
      <c r="FA98" s="11"/>
      <c r="FB98" s="11"/>
      <c r="FC98" s="11"/>
      <c r="FD98" s="11"/>
      <c r="FE98" s="11"/>
      <c r="FF98" s="11"/>
      <c r="FG98" s="14">
        <v>100</v>
      </c>
      <c r="FH98" s="14">
        <v>100</v>
      </c>
      <c r="FI98" s="14">
        <v>100</v>
      </c>
      <c r="FJ98" s="14">
        <v>100</v>
      </c>
      <c r="FK98" s="14">
        <v>100</v>
      </c>
      <c r="FL98" s="14">
        <v>100</v>
      </c>
      <c r="FM98" s="14">
        <v>100</v>
      </c>
      <c r="FN98" s="14">
        <v>100</v>
      </c>
      <c r="FO98" s="14">
        <v>100</v>
      </c>
      <c r="FP98" s="14">
        <v>100</v>
      </c>
      <c r="FQ98" s="14">
        <v>100</v>
      </c>
      <c r="FR98" s="14">
        <v>100</v>
      </c>
      <c r="FS98" s="14">
        <v>100</v>
      </c>
      <c r="FT98" s="14">
        <v>100</v>
      </c>
      <c r="FU98" s="14">
        <v>100</v>
      </c>
      <c r="FV98" s="14">
        <v>100</v>
      </c>
      <c r="FW98" s="14">
        <v>100</v>
      </c>
      <c r="FX98" s="11"/>
      <c r="FY98" s="11"/>
      <c r="FZ98" s="11"/>
      <c r="GA98" s="11"/>
      <c r="GB98" s="11"/>
      <c r="GC98" s="11"/>
      <c r="GD98" s="11"/>
      <c r="GE98" s="11"/>
      <c r="GF98" s="14">
        <v>974837.64</v>
      </c>
      <c r="GG98" s="14">
        <v>266433.61</v>
      </c>
      <c r="GH98" s="14">
        <v>148761.03</v>
      </c>
      <c r="GI98" s="14">
        <v>129209.23</v>
      </c>
      <c r="GJ98" s="14">
        <v>111592.13</v>
      </c>
      <c r="GK98" s="14">
        <v>94755.7</v>
      </c>
      <c r="GL98" s="14">
        <v>79144.67</v>
      </c>
      <c r="GM98" s="14">
        <v>65032.160000000003</v>
      </c>
      <c r="GN98" s="14">
        <v>52997.22</v>
      </c>
      <c r="GO98" s="14">
        <v>42286.06</v>
      </c>
      <c r="GP98" s="14">
        <v>32540.3</v>
      </c>
      <c r="GQ98" s="14">
        <v>23841.52</v>
      </c>
      <c r="GR98" s="14">
        <v>16654.330000000002</v>
      </c>
      <c r="GS98" s="14">
        <v>11315.49</v>
      </c>
      <c r="GT98" s="14">
        <v>6959.56</v>
      </c>
      <c r="GU98" s="14">
        <v>3440.23</v>
      </c>
      <c r="GV98" s="14">
        <v>960.47</v>
      </c>
      <c r="GW98" s="11"/>
      <c r="GX98" s="11"/>
      <c r="GY98" s="11"/>
      <c r="GZ98" s="11"/>
      <c r="HA98" s="11"/>
      <c r="HB98" s="11"/>
      <c r="HC98" s="11"/>
      <c r="HD98" s="11"/>
      <c r="HE98" s="14">
        <v>0</v>
      </c>
      <c r="HF98" s="14">
        <v>0</v>
      </c>
      <c r="HG98" s="14">
        <v>0</v>
      </c>
      <c r="HH98" s="14">
        <v>0</v>
      </c>
      <c r="HI98" s="14">
        <v>0</v>
      </c>
      <c r="HJ98" s="11"/>
      <c r="HK98" s="14">
        <v>16.148058710000001</v>
      </c>
      <c r="HL98" s="14">
        <v>260.77113300000002</v>
      </c>
      <c r="HM98" s="11"/>
      <c r="HN98" s="17">
        <v>1.9675925925925925E-5</v>
      </c>
      <c r="HO98" s="17">
        <v>1.8518518518518518E-5</v>
      </c>
      <c r="HP98" s="17">
        <v>1.8518518518518518E-5</v>
      </c>
      <c r="HQ98" s="17">
        <v>1.8518518518518518E-5</v>
      </c>
      <c r="HR98" s="17">
        <v>1.8518518518518518E-5</v>
      </c>
      <c r="HS98" s="17">
        <v>1.7361111111111111E-5</v>
      </c>
      <c r="HT98" s="17">
        <v>1.8518518518518518E-5</v>
      </c>
      <c r="HU98" s="17">
        <v>1.9675925925925925E-5</v>
      </c>
      <c r="HV98" s="17">
        <v>1.8518518518518518E-5</v>
      </c>
      <c r="HW98" s="11"/>
    </row>
    <row r="99" spans="1:231" ht="15.75" thickBot="1">
      <c r="A99" s="14">
        <v>0.75</v>
      </c>
      <c r="B99" s="14">
        <v>133433.22</v>
      </c>
      <c r="C99" s="14">
        <v>17828654429</v>
      </c>
      <c r="D99" s="2">
        <f t="shared" si="59"/>
        <v>24230229.431598663</v>
      </c>
      <c r="E99" s="2">
        <f t="shared" si="60"/>
        <v>0.66716609999999998</v>
      </c>
      <c r="F99" s="2">
        <f t="shared" si="61"/>
        <v>132114.01114667347</v>
      </c>
      <c r="G99" s="2">
        <f t="shared" si="62"/>
        <v>134752.42885332654</v>
      </c>
      <c r="H99" s="2">
        <f t="shared" si="63"/>
        <v>0.66057005573336736</v>
      </c>
      <c r="I99" s="2">
        <f t="shared" si="64"/>
        <v>0.67376214426663272</v>
      </c>
      <c r="J99" s="11"/>
      <c r="K99" s="14">
        <v>10000</v>
      </c>
      <c r="L99" s="14">
        <v>100000000</v>
      </c>
      <c r="M99" s="11"/>
      <c r="N99" s="14">
        <v>0</v>
      </c>
      <c r="O99" s="14">
        <v>0</v>
      </c>
      <c r="P99" s="14">
        <v>6804.54</v>
      </c>
      <c r="Q99" s="14">
        <v>59921979.039999999</v>
      </c>
      <c r="R99" s="2">
        <f t="shared" si="68"/>
        <v>13620214.428400002</v>
      </c>
      <c r="S99" s="2">
        <f t="shared" si="69"/>
        <v>0.680454</v>
      </c>
      <c r="T99" s="2">
        <f t="shared" si="70"/>
        <v>5815.47059843841</v>
      </c>
      <c r="U99" s="2">
        <f t="shared" si="71"/>
        <v>7793.6094015615899</v>
      </c>
      <c r="V99" s="2">
        <f t="shared" si="72"/>
        <v>7.7999999999999999E-5</v>
      </c>
      <c r="W99" s="2">
        <f t="shared" si="73"/>
        <v>0.66726609999999997</v>
      </c>
      <c r="X99" s="10">
        <v>0.78</v>
      </c>
      <c r="Y99" s="10">
        <v>66546.78</v>
      </c>
      <c r="Z99" s="10">
        <v>89380.2</v>
      </c>
      <c r="AA99" s="10">
        <v>10303138851</v>
      </c>
      <c r="AB99" s="11"/>
      <c r="AC99" s="11"/>
      <c r="AD99" s="11"/>
      <c r="AE99" s="11"/>
      <c r="AF99" s="10">
        <v>16.810896100000001</v>
      </c>
      <c r="AG99" s="16">
        <v>1.8634259259259263E-4</v>
      </c>
      <c r="AH99" s="10">
        <v>1</v>
      </c>
      <c r="AI99" s="10">
        <v>1</v>
      </c>
      <c r="AJ99" s="10">
        <v>1.21</v>
      </c>
      <c r="AK99" s="10">
        <v>1.71</v>
      </c>
      <c r="AL99" s="10">
        <v>1.53</v>
      </c>
      <c r="AM99" s="10">
        <v>2.99</v>
      </c>
      <c r="AN99" s="10">
        <v>1.58</v>
      </c>
      <c r="AO99" s="10">
        <v>3.24</v>
      </c>
      <c r="AP99" s="10">
        <v>1.88</v>
      </c>
      <c r="AQ99" s="10">
        <v>4.66</v>
      </c>
      <c r="AR99" s="10">
        <v>2.41</v>
      </c>
      <c r="AS99" s="10">
        <v>8.91</v>
      </c>
      <c r="AT99" s="10">
        <v>2.67</v>
      </c>
      <c r="AU99" s="10">
        <v>11.31</v>
      </c>
      <c r="AV99" s="10">
        <v>3.27</v>
      </c>
      <c r="AW99" s="10">
        <v>17.510000000000002</v>
      </c>
      <c r="AX99" s="10">
        <v>3.84</v>
      </c>
      <c r="AY99" s="10">
        <v>24.14</v>
      </c>
      <c r="AZ99" s="10">
        <v>4.4000000000000004</v>
      </c>
      <c r="BA99" s="10">
        <v>29.72</v>
      </c>
      <c r="BB99" s="10">
        <v>5.38</v>
      </c>
      <c r="BC99" s="10">
        <v>51.7</v>
      </c>
      <c r="BD99" s="10">
        <v>6.95</v>
      </c>
      <c r="BE99" s="10">
        <v>88.67</v>
      </c>
      <c r="BF99" s="10">
        <v>10.82</v>
      </c>
      <c r="BG99" s="10">
        <v>212.74</v>
      </c>
      <c r="BH99" s="10">
        <v>14.69</v>
      </c>
      <c r="BI99" s="10">
        <v>397.79</v>
      </c>
      <c r="BJ99" s="10">
        <v>19.600000000000001</v>
      </c>
      <c r="BK99" s="10">
        <v>709.5</v>
      </c>
      <c r="BL99" s="10">
        <v>31.62</v>
      </c>
      <c r="BM99" s="14">
        <v>1627.04</v>
      </c>
      <c r="BN99" s="14">
        <v>91.48</v>
      </c>
      <c r="BO99" s="14">
        <v>18364.04</v>
      </c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4">
        <v>2.84</v>
      </c>
      <c r="CI99" s="14">
        <v>12.2</v>
      </c>
      <c r="CJ99" s="14">
        <v>11.82</v>
      </c>
      <c r="CK99" s="14">
        <v>246.04</v>
      </c>
      <c r="CL99" s="14">
        <v>19.760000000000002</v>
      </c>
      <c r="CM99" s="14">
        <v>678.28</v>
      </c>
      <c r="CN99" s="14">
        <v>20.75</v>
      </c>
      <c r="CO99" s="14">
        <v>769.45</v>
      </c>
      <c r="CP99" s="14">
        <v>26.92</v>
      </c>
      <c r="CQ99" s="14">
        <v>1224.78</v>
      </c>
      <c r="CR99" s="14">
        <v>38.07</v>
      </c>
      <c r="CS99" s="14">
        <v>2750.69</v>
      </c>
      <c r="CT99" s="14">
        <v>43.53</v>
      </c>
      <c r="CU99" s="14">
        <v>3611.23</v>
      </c>
      <c r="CV99" s="14">
        <v>56.13</v>
      </c>
      <c r="CW99" s="14">
        <v>5879.93</v>
      </c>
      <c r="CX99" s="14">
        <v>67.540000000000006</v>
      </c>
      <c r="CY99" s="14">
        <v>8303.02</v>
      </c>
      <c r="CZ99" s="14">
        <v>78.87</v>
      </c>
      <c r="DA99" s="14">
        <v>10324.27</v>
      </c>
      <c r="DB99" s="14">
        <v>98.14</v>
      </c>
      <c r="DC99" s="14">
        <v>18681.060000000001</v>
      </c>
      <c r="DD99" s="14">
        <v>129.63</v>
      </c>
      <c r="DE99" s="14">
        <v>32839.99</v>
      </c>
      <c r="DF99" s="14">
        <v>207.24</v>
      </c>
      <c r="DG99" s="14">
        <v>81500.02</v>
      </c>
      <c r="DH99" s="14">
        <v>284.14</v>
      </c>
      <c r="DI99" s="14">
        <v>153193</v>
      </c>
      <c r="DJ99" s="14">
        <v>382.32</v>
      </c>
      <c r="DK99" s="14">
        <v>276186.88</v>
      </c>
      <c r="DL99" s="14">
        <v>622.23</v>
      </c>
      <c r="DM99" s="14">
        <v>637202.11</v>
      </c>
      <c r="DN99" s="14">
        <v>1787.75</v>
      </c>
      <c r="DO99" s="14">
        <v>6778789.4900000002</v>
      </c>
      <c r="DP99" s="2">
        <f t="shared" si="74"/>
        <v>3582739.4275000002</v>
      </c>
      <c r="DQ99" s="5">
        <f t="shared" si="75"/>
        <v>1280.4762310736342</v>
      </c>
      <c r="DR99" s="5">
        <f t="shared" si="76"/>
        <v>2295.0237689263658</v>
      </c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4">
        <v>0.83408636000000003</v>
      </c>
      <c r="EI99" s="14">
        <v>0.90609055000000005</v>
      </c>
      <c r="EJ99" s="14">
        <v>0.92380477000000005</v>
      </c>
      <c r="EK99" s="14">
        <v>0.92603561000000001</v>
      </c>
      <c r="EL99" s="14">
        <v>0.93182823000000004</v>
      </c>
      <c r="EM99" s="14">
        <v>0.93679343000000004</v>
      </c>
      <c r="EN99" s="14">
        <v>0.94011736999999995</v>
      </c>
      <c r="EO99" s="14">
        <v>0.94326224000000003</v>
      </c>
      <c r="EP99" s="14">
        <v>0.94705859000000003</v>
      </c>
      <c r="EQ99" s="14">
        <v>0.94987632</v>
      </c>
      <c r="ER99" s="14">
        <v>0.95230685000000004</v>
      </c>
      <c r="ES99" s="14">
        <v>0.95487259000000002</v>
      </c>
      <c r="ET99" s="14">
        <v>0.95907186</v>
      </c>
      <c r="EU99" s="14">
        <v>0.96256909000000002</v>
      </c>
      <c r="EV99" s="14">
        <v>0.96512372999999996</v>
      </c>
      <c r="EW99" s="14">
        <v>0.96848462000000002</v>
      </c>
      <c r="EX99" s="14">
        <v>0.97195244000000003</v>
      </c>
      <c r="EY99" s="11"/>
      <c r="EZ99" s="11"/>
      <c r="FA99" s="11"/>
      <c r="FB99" s="11"/>
      <c r="FC99" s="11"/>
      <c r="FD99" s="11"/>
      <c r="FE99" s="11"/>
      <c r="FF99" s="11"/>
      <c r="FG99" s="14">
        <v>100</v>
      </c>
      <c r="FH99" s="14">
        <v>100</v>
      </c>
      <c r="FI99" s="14">
        <v>100</v>
      </c>
      <c r="FJ99" s="14">
        <v>100</v>
      </c>
      <c r="FK99" s="14">
        <v>100</v>
      </c>
      <c r="FL99" s="14">
        <v>100</v>
      </c>
      <c r="FM99" s="14">
        <v>100</v>
      </c>
      <c r="FN99" s="14">
        <v>100</v>
      </c>
      <c r="FO99" s="14">
        <v>100</v>
      </c>
      <c r="FP99" s="14">
        <v>100</v>
      </c>
      <c r="FQ99" s="14">
        <v>100</v>
      </c>
      <c r="FR99" s="14">
        <v>100</v>
      </c>
      <c r="FS99" s="14">
        <v>100</v>
      </c>
      <c r="FT99" s="14">
        <v>100</v>
      </c>
      <c r="FU99" s="14">
        <v>100</v>
      </c>
      <c r="FV99" s="14">
        <v>100</v>
      </c>
      <c r="FW99" s="14">
        <v>100</v>
      </c>
      <c r="FX99" s="11"/>
      <c r="FY99" s="11"/>
      <c r="FZ99" s="11"/>
      <c r="GA99" s="11"/>
      <c r="GB99" s="11"/>
      <c r="GC99" s="11"/>
      <c r="GD99" s="11"/>
      <c r="GE99" s="11"/>
      <c r="GF99" s="14">
        <v>1051577.06</v>
      </c>
      <c r="GG99" s="14">
        <v>288874.93</v>
      </c>
      <c r="GH99" s="14">
        <v>161504.79999999999</v>
      </c>
      <c r="GI99" s="14">
        <v>140316.35</v>
      </c>
      <c r="GJ99" s="14">
        <v>121207.82</v>
      </c>
      <c r="GK99" s="14">
        <v>102947.01</v>
      </c>
      <c r="GL99" s="14">
        <v>86005.759999999995</v>
      </c>
      <c r="GM99" s="14">
        <v>70688.3</v>
      </c>
      <c r="GN99" s="14">
        <v>57616.65</v>
      </c>
      <c r="GO99" s="14">
        <v>45980.86</v>
      </c>
      <c r="GP99" s="14">
        <v>35390.68</v>
      </c>
      <c r="GQ99" s="14">
        <v>25932.81</v>
      </c>
      <c r="GR99" s="14">
        <v>18118.32</v>
      </c>
      <c r="GS99" s="14">
        <v>12313.81</v>
      </c>
      <c r="GT99" s="14">
        <v>7576.81</v>
      </c>
      <c r="GU99" s="14">
        <v>3746.59</v>
      </c>
      <c r="GV99" s="14">
        <v>1048.18</v>
      </c>
      <c r="GW99" s="11"/>
      <c r="GX99" s="11"/>
      <c r="GY99" s="11"/>
      <c r="GZ99" s="11"/>
      <c r="HA99" s="11"/>
      <c r="HB99" s="11"/>
      <c r="HC99" s="11"/>
      <c r="HD99" s="11"/>
      <c r="HE99" s="14">
        <v>0</v>
      </c>
      <c r="HF99" s="14">
        <v>0</v>
      </c>
      <c r="HG99" s="14">
        <v>0</v>
      </c>
      <c r="HH99" s="14">
        <v>0</v>
      </c>
      <c r="HI99" s="14">
        <v>0</v>
      </c>
      <c r="HJ99" s="11"/>
      <c r="HK99" s="14">
        <v>16.123066819999998</v>
      </c>
      <c r="HL99" s="14">
        <v>259.96548589999998</v>
      </c>
      <c r="HM99" s="11"/>
      <c r="HN99" s="17">
        <v>1.9675925925925925E-5</v>
      </c>
      <c r="HO99" s="17">
        <v>1.9675925925925925E-5</v>
      </c>
      <c r="HP99" s="17">
        <v>1.8518518518518518E-5</v>
      </c>
      <c r="HQ99" s="17">
        <v>1.8518518518518518E-5</v>
      </c>
      <c r="HR99" s="17">
        <v>1.8518518518518518E-5</v>
      </c>
      <c r="HS99" s="17">
        <v>1.8518518518518518E-5</v>
      </c>
      <c r="HT99" s="17">
        <v>1.8518518518518518E-5</v>
      </c>
      <c r="HU99" s="17">
        <v>1.8518518518518518E-5</v>
      </c>
      <c r="HV99" s="17">
        <v>1.8518518518518518E-5</v>
      </c>
      <c r="HW99" s="11"/>
    </row>
    <row r="100" spans="1:231" ht="15.75" thickBot="1">
      <c r="A100" s="14">
        <v>0.8</v>
      </c>
      <c r="B100" s="14">
        <v>135474.56</v>
      </c>
      <c r="C100" s="14">
        <v>18362093721</v>
      </c>
      <c r="D100" s="2">
        <f t="shared" si="59"/>
        <v>8737313.8064002991</v>
      </c>
      <c r="E100" s="2">
        <f t="shared" si="60"/>
        <v>0.6773728</v>
      </c>
      <c r="F100" s="2">
        <f t="shared" si="61"/>
        <v>134682.38020548937</v>
      </c>
      <c r="G100" s="2">
        <f t="shared" si="62"/>
        <v>136266.73979451062</v>
      </c>
      <c r="H100" s="2">
        <f t="shared" si="63"/>
        <v>0.67341190102744686</v>
      </c>
      <c r="I100" s="2">
        <f t="shared" si="64"/>
        <v>0.68133369897255314</v>
      </c>
      <c r="J100" s="11"/>
      <c r="K100" s="14">
        <v>10000</v>
      </c>
      <c r="L100" s="14">
        <v>100000000</v>
      </c>
      <c r="M100" s="11"/>
      <c r="N100" s="14">
        <v>0</v>
      </c>
      <c r="O100" s="14">
        <v>0</v>
      </c>
      <c r="P100" s="14">
        <v>1426.54</v>
      </c>
      <c r="Q100" s="14">
        <v>12876993.4</v>
      </c>
      <c r="R100" s="2">
        <f t="shared" si="68"/>
        <v>10841977.0284</v>
      </c>
      <c r="S100" s="2">
        <f t="shared" si="69"/>
        <v>0.142654</v>
      </c>
      <c r="T100" s="2">
        <f t="shared" si="70"/>
        <v>544.09217826332554</v>
      </c>
      <c r="U100" s="2">
        <f t="shared" si="71"/>
        <v>2308.9878217366745</v>
      </c>
      <c r="V100" s="2">
        <f t="shared" si="72"/>
        <v>1.5999999999999999E-5</v>
      </c>
      <c r="W100" s="2">
        <f t="shared" si="73"/>
        <v>0.67747279999999999</v>
      </c>
      <c r="X100" s="10">
        <v>0.16</v>
      </c>
      <c r="Y100" s="10">
        <v>64505.440000000002</v>
      </c>
      <c r="Z100" s="10">
        <v>19638.560000000001</v>
      </c>
      <c r="AA100" s="10">
        <v>2430635264</v>
      </c>
      <c r="AB100" s="11"/>
      <c r="AC100" s="11"/>
      <c r="AD100" s="11"/>
      <c r="AE100" s="11"/>
      <c r="AF100" s="10">
        <v>16.280860199999999</v>
      </c>
      <c r="AG100" s="16">
        <v>1.8749999999999998E-4</v>
      </c>
      <c r="AH100" s="10">
        <v>1.01</v>
      </c>
      <c r="AI100" s="10">
        <v>1.03</v>
      </c>
      <c r="AJ100" s="10">
        <v>1.39</v>
      </c>
      <c r="AK100" s="10">
        <v>2.41</v>
      </c>
      <c r="AL100" s="10">
        <v>1.92</v>
      </c>
      <c r="AM100" s="10">
        <v>4.8600000000000003</v>
      </c>
      <c r="AN100" s="10">
        <v>2.0699999999999998</v>
      </c>
      <c r="AO100" s="10">
        <v>5.89</v>
      </c>
      <c r="AP100" s="10">
        <v>2.16</v>
      </c>
      <c r="AQ100" s="10">
        <v>6.52</v>
      </c>
      <c r="AR100" s="10">
        <v>2.25</v>
      </c>
      <c r="AS100" s="10">
        <v>7.03</v>
      </c>
      <c r="AT100" s="10">
        <v>2.63</v>
      </c>
      <c r="AU100" s="10">
        <v>9.89</v>
      </c>
      <c r="AV100" s="10">
        <v>3.24</v>
      </c>
      <c r="AW100" s="10">
        <v>16.059999999999999</v>
      </c>
      <c r="AX100" s="10">
        <v>4.17</v>
      </c>
      <c r="AY100" s="10">
        <v>28.17</v>
      </c>
      <c r="AZ100" s="10">
        <v>4.9400000000000004</v>
      </c>
      <c r="BA100" s="10">
        <v>37.520000000000003</v>
      </c>
      <c r="BB100" s="10">
        <v>6.39</v>
      </c>
      <c r="BC100" s="10">
        <v>64.97</v>
      </c>
      <c r="BD100" s="10">
        <v>8.14</v>
      </c>
      <c r="BE100" s="10">
        <v>109.9</v>
      </c>
      <c r="BF100" s="10">
        <v>11.3</v>
      </c>
      <c r="BG100" s="10">
        <v>233.8</v>
      </c>
      <c r="BH100" s="10">
        <v>14</v>
      </c>
      <c r="BI100" s="10">
        <v>385.42</v>
      </c>
      <c r="BJ100" s="10">
        <v>21.28</v>
      </c>
      <c r="BK100" s="10">
        <v>797.02</v>
      </c>
      <c r="BL100" s="10">
        <v>34.28</v>
      </c>
      <c r="BM100" s="14">
        <v>2188.52</v>
      </c>
      <c r="BN100" s="14">
        <v>91.88</v>
      </c>
      <c r="BO100" s="14">
        <v>14021.22</v>
      </c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4">
        <v>2.96</v>
      </c>
      <c r="CI100" s="14">
        <v>17.66</v>
      </c>
      <c r="CJ100" s="14">
        <v>15.74</v>
      </c>
      <c r="CK100" s="14">
        <v>469.56</v>
      </c>
      <c r="CL100" s="14">
        <v>27.17</v>
      </c>
      <c r="CM100" s="14">
        <v>1267.0899999999999</v>
      </c>
      <c r="CN100" s="14">
        <v>29.81</v>
      </c>
      <c r="CO100" s="14">
        <v>1557.47</v>
      </c>
      <c r="CP100" s="14">
        <v>31.82</v>
      </c>
      <c r="CQ100" s="14">
        <v>1782.4</v>
      </c>
      <c r="CR100" s="14">
        <v>34.159999999999997</v>
      </c>
      <c r="CS100" s="14">
        <v>1998.78</v>
      </c>
      <c r="CT100" s="14">
        <v>42.35</v>
      </c>
      <c r="CU100" s="14">
        <v>3088.47</v>
      </c>
      <c r="CV100" s="14">
        <v>54.96</v>
      </c>
      <c r="CW100" s="14">
        <v>5386.62</v>
      </c>
      <c r="CX100" s="14">
        <v>73.31</v>
      </c>
      <c r="CY100" s="14">
        <v>9676.73</v>
      </c>
      <c r="CZ100" s="14">
        <v>88.48</v>
      </c>
      <c r="DA100" s="14">
        <v>13047.44</v>
      </c>
      <c r="DB100" s="14">
        <v>117.9</v>
      </c>
      <c r="DC100" s="14">
        <v>23517.38</v>
      </c>
      <c r="DD100" s="14">
        <v>153.07</v>
      </c>
      <c r="DE100" s="14">
        <v>40941.370000000003</v>
      </c>
      <c r="DF100" s="14">
        <v>216.7</v>
      </c>
      <c r="DG100" s="14">
        <v>89561.24</v>
      </c>
      <c r="DH100" s="14">
        <v>270.79000000000002</v>
      </c>
      <c r="DI100" s="14">
        <v>149102.25</v>
      </c>
      <c r="DJ100" s="14">
        <v>415.75</v>
      </c>
      <c r="DK100" s="14">
        <v>310206.96999999997</v>
      </c>
      <c r="DL100" s="14">
        <v>674.97</v>
      </c>
      <c r="DM100" s="14">
        <v>856811.41</v>
      </c>
      <c r="DN100" s="14">
        <v>1810.82</v>
      </c>
      <c r="DO100" s="14">
        <v>5405970.5</v>
      </c>
      <c r="DP100" s="2">
        <f t="shared" si="74"/>
        <v>2126901.4276000001</v>
      </c>
      <c r="DQ100" s="5">
        <f t="shared" si="75"/>
        <v>1419.9714767381838</v>
      </c>
      <c r="DR100" s="5">
        <f t="shared" si="76"/>
        <v>2201.6685232618161</v>
      </c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4">
        <v>0.83068858999999995</v>
      </c>
      <c r="EI100" s="14">
        <v>0.90660662999999997</v>
      </c>
      <c r="EJ100" s="14">
        <v>0.92628363999999996</v>
      </c>
      <c r="EK100" s="14">
        <v>0.92875525999999997</v>
      </c>
      <c r="EL100" s="14">
        <v>0.93140858999999998</v>
      </c>
      <c r="EM100" s="14">
        <v>0.93454914</v>
      </c>
      <c r="EN100" s="14">
        <v>0.93740358999999995</v>
      </c>
      <c r="EO100" s="14">
        <v>0.94076077999999996</v>
      </c>
      <c r="EP100" s="14">
        <v>0.94565021999999999</v>
      </c>
      <c r="EQ100" s="14">
        <v>0.94921144000000002</v>
      </c>
      <c r="ER100" s="14">
        <v>0.95272871999999997</v>
      </c>
      <c r="ES100" s="14">
        <v>0.95588070000000003</v>
      </c>
      <c r="ET100" s="14">
        <v>0.96009266999999998</v>
      </c>
      <c r="EU100" s="14">
        <v>0.96230442000000005</v>
      </c>
      <c r="EV100" s="14">
        <v>0.96587895999999995</v>
      </c>
      <c r="EW100" s="14">
        <v>0.96854401000000001</v>
      </c>
      <c r="EX100" s="14">
        <v>0.97177396000000005</v>
      </c>
      <c r="EY100" s="11"/>
      <c r="EZ100" s="11"/>
      <c r="FA100" s="11"/>
      <c r="FB100" s="11"/>
      <c r="FC100" s="11"/>
      <c r="FD100" s="11"/>
      <c r="FE100" s="11"/>
      <c r="FF100" s="11"/>
      <c r="FG100" s="14">
        <v>100</v>
      </c>
      <c r="FH100" s="14">
        <v>100</v>
      </c>
      <c r="FI100" s="14">
        <v>100</v>
      </c>
      <c r="FJ100" s="14">
        <v>100</v>
      </c>
      <c r="FK100" s="14">
        <v>100</v>
      </c>
      <c r="FL100" s="14">
        <v>100</v>
      </c>
      <c r="FM100" s="14">
        <v>100</v>
      </c>
      <c r="FN100" s="14">
        <v>100</v>
      </c>
      <c r="FO100" s="14">
        <v>100</v>
      </c>
      <c r="FP100" s="14">
        <v>100</v>
      </c>
      <c r="FQ100" s="14">
        <v>100</v>
      </c>
      <c r="FR100" s="14">
        <v>100</v>
      </c>
      <c r="FS100" s="14">
        <v>100</v>
      </c>
      <c r="FT100" s="14">
        <v>100</v>
      </c>
      <c r="FU100" s="14">
        <v>100</v>
      </c>
      <c r="FV100" s="14">
        <v>100</v>
      </c>
      <c r="FW100" s="14">
        <v>100</v>
      </c>
      <c r="FX100" s="11"/>
      <c r="FY100" s="11"/>
      <c r="FZ100" s="11"/>
      <c r="GA100" s="11"/>
      <c r="GB100" s="11"/>
      <c r="GC100" s="11"/>
      <c r="GD100" s="11"/>
      <c r="GE100" s="11"/>
      <c r="GF100" s="14">
        <v>1130830.0900000001</v>
      </c>
      <c r="GG100" s="14">
        <v>311987.74</v>
      </c>
      <c r="GH100" s="14">
        <v>174686.05</v>
      </c>
      <c r="GI100" s="14">
        <v>151827.57</v>
      </c>
      <c r="GJ100" s="14">
        <v>131198.65</v>
      </c>
      <c r="GK100" s="14">
        <v>111471.86</v>
      </c>
      <c r="GL100" s="14">
        <v>93164.5</v>
      </c>
      <c r="GM100" s="14">
        <v>76590.740000000005</v>
      </c>
      <c r="GN100" s="14">
        <v>62449.93</v>
      </c>
      <c r="GO100" s="14">
        <v>49845.91</v>
      </c>
      <c r="GP100" s="14">
        <v>38373.300000000003</v>
      </c>
      <c r="GQ100" s="14">
        <v>28119.87</v>
      </c>
      <c r="GR100" s="14">
        <v>19648.599999999999</v>
      </c>
      <c r="GS100" s="14">
        <v>13348.68</v>
      </c>
      <c r="GT100" s="14">
        <v>8211.39</v>
      </c>
      <c r="GU100" s="14">
        <v>4056.57</v>
      </c>
      <c r="GV100" s="14">
        <v>1133.03</v>
      </c>
      <c r="GW100" s="11"/>
      <c r="GX100" s="11"/>
      <c r="GY100" s="11"/>
      <c r="GZ100" s="11"/>
      <c r="HA100" s="11"/>
      <c r="HB100" s="11"/>
      <c r="HC100" s="11"/>
      <c r="HD100" s="11"/>
      <c r="HE100" s="14">
        <v>0</v>
      </c>
      <c r="HF100" s="14">
        <v>0</v>
      </c>
      <c r="HG100" s="14">
        <v>0</v>
      </c>
      <c r="HH100" s="14">
        <v>0</v>
      </c>
      <c r="HI100" s="14">
        <v>0</v>
      </c>
      <c r="HJ100" s="11"/>
      <c r="HK100" s="14">
        <v>16.185862960000001</v>
      </c>
      <c r="HL100" s="14">
        <v>261.98671309999997</v>
      </c>
      <c r="HM100" s="11"/>
      <c r="HN100" s="17">
        <v>1.9675925925925925E-5</v>
      </c>
      <c r="HO100" s="17">
        <v>1.9675925925925925E-5</v>
      </c>
      <c r="HP100" s="17">
        <v>1.8518518518518518E-5</v>
      </c>
      <c r="HQ100" s="17">
        <v>1.9675925925925925E-5</v>
      </c>
      <c r="HR100" s="17">
        <v>1.8518518518518518E-5</v>
      </c>
      <c r="HS100" s="17">
        <v>1.8518518518518518E-5</v>
      </c>
      <c r="HT100" s="17">
        <v>1.8518518518518518E-5</v>
      </c>
      <c r="HU100" s="17">
        <v>1.8518518518518518E-5</v>
      </c>
      <c r="HV100" s="17">
        <v>1.8518518518518518E-5</v>
      </c>
      <c r="HW100" s="11"/>
    </row>
    <row r="101" spans="1:231" ht="15.75" thickBot="1">
      <c r="A101" s="14">
        <v>0.85</v>
      </c>
      <c r="B101" s="14">
        <v>142962.01</v>
      </c>
      <c r="C101" s="14">
        <v>20439725343</v>
      </c>
      <c r="D101" s="2">
        <f t="shared" si="59"/>
        <v>1589039.7598991394</v>
      </c>
      <c r="E101" s="2">
        <f t="shared" si="60"/>
        <v>0.71481005000000009</v>
      </c>
      <c r="F101" s="2">
        <f t="shared" si="61"/>
        <v>142624.17691737638</v>
      </c>
      <c r="G101" s="2">
        <f t="shared" si="62"/>
        <v>143299.84308262364</v>
      </c>
      <c r="H101" s="2">
        <f t="shared" si="63"/>
        <v>0.71312088458688183</v>
      </c>
      <c r="I101" s="2">
        <f t="shared" si="64"/>
        <v>0.71649921541311823</v>
      </c>
      <c r="J101" s="11"/>
      <c r="K101" s="14">
        <v>10000</v>
      </c>
      <c r="L101" s="14">
        <v>100000000</v>
      </c>
      <c r="M101" s="11"/>
      <c r="N101" s="14">
        <v>0</v>
      </c>
      <c r="O101" s="14">
        <v>0</v>
      </c>
      <c r="P101" s="14">
        <v>0</v>
      </c>
      <c r="Q101" s="14">
        <v>0</v>
      </c>
      <c r="R101" s="2">
        <f t="shared" si="68"/>
        <v>0</v>
      </c>
      <c r="S101" s="2">
        <f t="shared" si="69"/>
        <v>0</v>
      </c>
      <c r="T101" s="2">
        <f t="shared" si="70"/>
        <v>0</v>
      </c>
      <c r="U101" s="2">
        <f t="shared" si="71"/>
        <v>0</v>
      </c>
      <c r="V101" s="2">
        <f t="shared" si="72"/>
        <v>0</v>
      </c>
      <c r="W101" s="2">
        <f t="shared" si="73"/>
        <v>0.71491005000000007</v>
      </c>
      <c r="X101" s="10">
        <v>0</v>
      </c>
      <c r="Y101" s="10">
        <v>57017.99</v>
      </c>
      <c r="Z101" s="10">
        <v>0</v>
      </c>
      <c r="AA101" s="10">
        <v>0</v>
      </c>
      <c r="AB101" s="11"/>
      <c r="AC101" s="11"/>
      <c r="AD101" s="11"/>
      <c r="AE101" s="11"/>
      <c r="AF101" s="10">
        <v>14.4029741</v>
      </c>
      <c r="AG101" s="16">
        <v>1.8634259259259263E-4</v>
      </c>
      <c r="AH101" s="10">
        <v>1</v>
      </c>
      <c r="AI101" s="10">
        <v>1</v>
      </c>
      <c r="AJ101" s="10">
        <v>1.1299999999999999</v>
      </c>
      <c r="AK101" s="10">
        <v>1.41</v>
      </c>
      <c r="AL101" s="10">
        <v>1.66</v>
      </c>
      <c r="AM101" s="10">
        <v>4.0599999999999996</v>
      </c>
      <c r="AN101" s="10">
        <v>1.98</v>
      </c>
      <c r="AO101" s="10">
        <v>5.96</v>
      </c>
      <c r="AP101" s="10">
        <v>2.34</v>
      </c>
      <c r="AQ101" s="10">
        <v>8.5</v>
      </c>
      <c r="AR101" s="10">
        <v>2.86</v>
      </c>
      <c r="AS101" s="10">
        <v>13.02</v>
      </c>
      <c r="AT101" s="10">
        <v>3.24</v>
      </c>
      <c r="AU101" s="10">
        <v>16.760000000000002</v>
      </c>
      <c r="AV101" s="10">
        <v>3.79</v>
      </c>
      <c r="AW101" s="10">
        <v>21.23</v>
      </c>
      <c r="AX101" s="10">
        <v>4.37</v>
      </c>
      <c r="AY101" s="10">
        <v>30.63</v>
      </c>
      <c r="AZ101" s="10">
        <v>5.49</v>
      </c>
      <c r="BA101" s="10">
        <v>53.95</v>
      </c>
      <c r="BB101" s="10">
        <v>6.32</v>
      </c>
      <c r="BC101" s="10">
        <v>69.44</v>
      </c>
      <c r="BD101" s="10">
        <v>8.17</v>
      </c>
      <c r="BE101" s="10">
        <v>118.31</v>
      </c>
      <c r="BF101" s="10">
        <v>10.87</v>
      </c>
      <c r="BG101" s="10">
        <v>208.51</v>
      </c>
      <c r="BH101" s="10">
        <v>15.94</v>
      </c>
      <c r="BI101" s="10">
        <v>551.9</v>
      </c>
      <c r="BJ101" s="10">
        <v>22.64</v>
      </c>
      <c r="BK101" s="10">
        <v>887.62</v>
      </c>
      <c r="BL101" s="10">
        <v>32.36</v>
      </c>
      <c r="BM101" s="14">
        <v>1713.56</v>
      </c>
      <c r="BN101" s="14">
        <v>75.430000000000007</v>
      </c>
      <c r="BO101" s="14">
        <v>10023.67</v>
      </c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4">
        <v>2.2000000000000002</v>
      </c>
      <c r="CI101" s="14">
        <v>7.52</v>
      </c>
      <c r="CJ101" s="14">
        <v>10.3</v>
      </c>
      <c r="CK101" s="14">
        <v>178.8</v>
      </c>
      <c r="CL101" s="14">
        <v>23.17</v>
      </c>
      <c r="CM101" s="14">
        <v>1088.1500000000001</v>
      </c>
      <c r="CN101" s="14">
        <v>29.88</v>
      </c>
      <c r="CO101" s="14">
        <v>1735.74</v>
      </c>
      <c r="CP101" s="14">
        <v>37.42</v>
      </c>
      <c r="CQ101" s="14">
        <v>2585.38</v>
      </c>
      <c r="CR101" s="14">
        <v>47.48</v>
      </c>
      <c r="CS101" s="14">
        <v>4189.16</v>
      </c>
      <c r="CT101" s="14">
        <v>55.7</v>
      </c>
      <c r="CU101" s="14">
        <v>5655.04</v>
      </c>
      <c r="CV101" s="14">
        <v>66.400000000000006</v>
      </c>
      <c r="CW101" s="14">
        <v>7169.26</v>
      </c>
      <c r="CX101" s="14">
        <v>77.94</v>
      </c>
      <c r="CY101" s="14">
        <v>10651.08</v>
      </c>
      <c r="CZ101" s="14">
        <v>99.65</v>
      </c>
      <c r="DA101" s="14">
        <v>19418.91</v>
      </c>
      <c r="DB101" s="14">
        <v>116.52</v>
      </c>
      <c r="DC101" s="14">
        <v>25529.4</v>
      </c>
      <c r="DD101" s="14">
        <v>153.57</v>
      </c>
      <c r="DE101" s="14">
        <v>44125.01</v>
      </c>
      <c r="DF101" s="14">
        <v>207.74</v>
      </c>
      <c r="DG101" s="14">
        <v>79376.66</v>
      </c>
      <c r="DH101" s="14">
        <v>309.60000000000002</v>
      </c>
      <c r="DI101" s="14">
        <v>214688.7</v>
      </c>
      <c r="DJ101" s="14">
        <v>443.76</v>
      </c>
      <c r="DK101" s="14">
        <v>345896.78</v>
      </c>
      <c r="DL101" s="14">
        <v>636.53</v>
      </c>
      <c r="DM101" s="14">
        <v>669285.21</v>
      </c>
      <c r="DN101" s="14">
        <v>1489.63</v>
      </c>
      <c r="DO101" s="14">
        <v>3880641.91</v>
      </c>
      <c r="DP101" s="2">
        <f t="shared" si="74"/>
        <v>1661644.3731</v>
      </c>
      <c r="DQ101" s="5">
        <f t="shared" si="75"/>
        <v>1144.1651747955598</v>
      </c>
      <c r="DR101" s="5">
        <f t="shared" si="76"/>
        <v>1835.0948252044404</v>
      </c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4">
        <v>0.82579349999999996</v>
      </c>
      <c r="EI101" s="14">
        <v>0.90402059999999995</v>
      </c>
      <c r="EJ101" s="14">
        <v>0.92100915999999999</v>
      </c>
      <c r="EK101" s="14">
        <v>0.92472051</v>
      </c>
      <c r="EL101" s="14">
        <v>0.92911343000000002</v>
      </c>
      <c r="EM101" s="14">
        <v>0.93455633000000005</v>
      </c>
      <c r="EN101" s="14">
        <v>0.93699487000000004</v>
      </c>
      <c r="EO101" s="14">
        <v>0.94265794000000003</v>
      </c>
      <c r="EP101" s="14">
        <v>0.94588918</v>
      </c>
      <c r="EQ101" s="14">
        <v>0.94936701999999995</v>
      </c>
      <c r="ER101" s="14">
        <v>0.95243082999999995</v>
      </c>
      <c r="ES101" s="14">
        <v>0.95540157999999997</v>
      </c>
      <c r="ET101" s="14">
        <v>0.95850261000000003</v>
      </c>
      <c r="EU101" s="14">
        <v>0.96238071000000003</v>
      </c>
      <c r="EV101" s="14">
        <v>0.96549220999999996</v>
      </c>
      <c r="EW101" s="14">
        <v>0.96858184000000003</v>
      </c>
      <c r="EX101" s="14">
        <v>0.97195544</v>
      </c>
      <c r="EY101" s="11"/>
      <c r="EZ101" s="11"/>
      <c r="FA101" s="11"/>
      <c r="FB101" s="11"/>
      <c r="FC101" s="11"/>
      <c r="FD101" s="11"/>
      <c r="FE101" s="11"/>
      <c r="FF101" s="11"/>
      <c r="FG101" s="14">
        <v>100</v>
      </c>
      <c r="FH101" s="14">
        <v>100</v>
      </c>
      <c r="FI101" s="14">
        <v>100</v>
      </c>
      <c r="FJ101" s="14">
        <v>100</v>
      </c>
      <c r="FK101" s="14">
        <v>100</v>
      </c>
      <c r="FL101" s="14">
        <v>100</v>
      </c>
      <c r="FM101" s="14">
        <v>100</v>
      </c>
      <c r="FN101" s="14">
        <v>100</v>
      </c>
      <c r="FO101" s="14">
        <v>100</v>
      </c>
      <c r="FP101" s="14">
        <v>100</v>
      </c>
      <c r="FQ101" s="14">
        <v>100</v>
      </c>
      <c r="FR101" s="14">
        <v>100</v>
      </c>
      <c r="FS101" s="14">
        <v>100</v>
      </c>
      <c r="FT101" s="14">
        <v>100</v>
      </c>
      <c r="FU101" s="14">
        <v>100</v>
      </c>
      <c r="FV101" s="14">
        <v>100</v>
      </c>
      <c r="FW101" s="14">
        <v>100</v>
      </c>
      <c r="FX101" s="11"/>
      <c r="FY101" s="11"/>
      <c r="FZ101" s="11"/>
      <c r="GA101" s="11"/>
      <c r="GB101" s="11"/>
      <c r="GC101" s="11"/>
      <c r="GD101" s="11"/>
      <c r="GE101" s="11"/>
      <c r="GF101" s="14">
        <v>1220199.42</v>
      </c>
      <c r="GG101" s="14">
        <v>338827.39</v>
      </c>
      <c r="GH101" s="14">
        <v>190127.74</v>
      </c>
      <c r="GI101" s="14">
        <v>165321.66</v>
      </c>
      <c r="GJ101" s="14">
        <v>142904.51</v>
      </c>
      <c r="GK101" s="14">
        <v>121469.74</v>
      </c>
      <c r="GL101" s="14">
        <v>101556.48</v>
      </c>
      <c r="GM101" s="14">
        <v>83513.37</v>
      </c>
      <c r="GN101" s="14">
        <v>68117.86</v>
      </c>
      <c r="GO101" s="14">
        <v>54382.3</v>
      </c>
      <c r="GP101" s="14">
        <v>41881.18</v>
      </c>
      <c r="GQ101" s="14">
        <v>30703.26</v>
      </c>
      <c r="GR101" s="14">
        <v>21467.03</v>
      </c>
      <c r="GS101" s="14">
        <v>14586.58</v>
      </c>
      <c r="GT101" s="14">
        <v>8972.16</v>
      </c>
      <c r="GU101" s="14">
        <v>4429.71</v>
      </c>
      <c r="GV101" s="14">
        <v>1236.93</v>
      </c>
      <c r="GW101" s="11"/>
      <c r="GX101" s="11"/>
      <c r="GY101" s="11"/>
      <c r="GZ101" s="11"/>
      <c r="HA101" s="11"/>
      <c r="HB101" s="11"/>
      <c r="HC101" s="11"/>
      <c r="HD101" s="11"/>
      <c r="HE101" s="14">
        <v>0</v>
      </c>
      <c r="HF101" s="14">
        <v>0</v>
      </c>
      <c r="HG101" s="14">
        <v>0</v>
      </c>
      <c r="HH101" s="14">
        <v>0</v>
      </c>
      <c r="HI101" s="14">
        <v>0</v>
      </c>
      <c r="HJ101" s="11"/>
      <c r="HK101" s="14">
        <v>16.312865949999999</v>
      </c>
      <c r="HL101" s="14">
        <v>266.11632989999998</v>
      </c>
      <c r="HM101" s="11"/>
      <c r="HN101" s="17">
        <v>1.9675925925925925E-5</v>
      </c>
      <c r="HO101" s="17">
        <v>1.9675925925925925E-5</v>
      </c>
      <c r="HP101" s="17">
        <v>1.8518518518518518E-5</v>
      </c>
      <c r="HQ101" s="17">
        <v>1.8518518518518518E-5</v>
      </c>
      <c r="HR101" s="17">
        <v>1.8518518518518518E-5</v>
      </c>
      <c r="HS101" s="17">
        <v>1.8518518518518518E-5</v>
      </c>
      <c r="HT101" s="17">
        <v>1.8518518518518518E-5</v>
      </c>
      <c r="HU101" s="17">
        <v>1.8518518518518518E-5</v>
      </c>
      <c r="HV101" s="17">
        <v>1.7361111111111111E-5</v>
      </c>
      <c r="HW101" s="11"/>
    </row>
    <row r="102" spans="1:231" ht="15.75" thickBot="1">
      <c r="A102" s="14">
        <v>0.9</v>
      </c>
      <c r="B102" s="14">
        <v>152034.09</v>
      </c>
      <c r="C102" s="14">
        <v>23115796000</v>
      </c>
      <c r="D102" s="2">
        <f t="shared" si="59"/>
        <v>1431477.8719024658</v>
      </c>
      <c r="E102" s="2">
        <f t="shared" si="60"/>
        <v>0.76017044999999994</v>
      </c>
      <c r="F102" s="2">
        <f t="shared" si="61"/>
        <v>151713.44304980163</v>
      </c>
      <c r="G102" s="2">
        <f t="shared" si="62"/>
        <v>152354.73695019836</v>
      </c>
      <c r="H102" s="2">
        <f t="shared" si="63"/>
        <v>0.75856721524900816</v>
      </c>
      <c r="I102" s="2">
        <f t="shared" si="64"/>
        <v>0.76177368475099183</v>
      </c>
      <c r="J102" s="11"/>
      <c r="K102" s="14">
        <v>10000</v>
      </c>
      <c r="L102" s="14">
        <v>100000000</v>
      </c>
      <c r="M102" s="11"/>
      <c r="N102" s="14">
        <v>0</v>
      </c>
      <c r="O102" s="14">
        <v>0</v>
      </c>
      <c r="P102" s="14">
        <v>0</v>
      </c>
      <c r="Q102" s="14">
        <v>0</v>
      </c>
      <c r="R102" s="2">
        <f t="shared" si="68"/>
        <v>0</v>
      </c>
      <c r="S102" s="2">
        <f t="shared" si="69"/>
        <v>0</v>
      </c>
      <c r="T102" s="2">
        <f t="shared" si="70"/>
        <v>0</v>
      </c>
      <c r="U102" s="2">
        <f t="shared" si="71"/>
        <v>0</v>
      </c>
      <c r="V102" s="2">
        <f t="shared" si="72"/>
        <v>0</v>
      </c>
      <c r="W102" s="2">
        <f t="shared" si="73"/>
        <v>0.76027044999999993</v>
      </c>
      <c r="X102" s="10">
        <v>0</v>
      </c>
      <c r="Y102" s="10">
        <v>47945.91</v>
      </c>
      <c r="Z102" s="10">
        <v>0</v>
      </c>
      <c r="AA102" s="10">
        <v>0</v>
      </c>
      <c r="AB102" s="11"/>
      <c r="AC102" s="11"/>
      <c r="AD102" s="11"/>
      <c r="AE102" s="11"/>
      <c r="AF102" s="10">
        <v>12.114214949999999</v>
      </c>
      <c r="AG102" s="16">
        <v>1.8865740740740743E-4</v>
      </c>
      <c r="AH102" s="10">
        <v>1</v>
      </c>
      <c r="AI102" s="10">
        <v>1</v>
      </c>
      <c r="AJ102" s="10">
        <v>1.29</v>
      </c>
      <c r="AK102" s="10">
        <v>1.95</v>
      </c>
      <c r="AL102" s="10">
        <v>1.85</v>
      </c>
      <c r="AM102" s="10">
        <v>4.63</v>
      </c>
      <c r="AN102" s="10">
        <v>1.91</v>
      </c>
      <c r="AO102" s="10">
        <v>4.87</v>
      </c>
      <c r="AP102" s="10">
        <v>1.98</v>
      </c>
      <c r="AQ102" s="10">
        <v>5.18</v>
      </c>
      <c r="AR102" s="10">
        <v>2.46</v>
      </c>
      <c r="AS102" s="10">
        <v>9.5</v>
      </c>
      <c r="AT102" s="10">
        <v>2.73</v>
      </c>
      <c r="AU102" s="10">
        <v>11.31</v>
      </c>
      <c r="AV102" s="10">
        <v>3.41</v>
      </c>
      <c r="AW102" s="10">
        <v>17.45</v>
      </c>
      <c r="AX102" s="10">
        <v>4.2699999999999996</v>
      </c>
      <c r="AY102" s="10">
        <v>30.85</v>
      </c>
      <c r="AZ102" s="10">
        <v>5.17</v>
      </c>
      <c r="BA102" s="10">
        <v>42.99</v>
      </c>
      <c r="BB102" s="10">
        <v>6.82</v>
      </c>
      <c r="BC102" s="10">
        <v>84.94</v>
      </c>
      <c r="BD102" s="10">
        <v>8.66</v>
      </c>
      <c r="BE102" s="10">
        <v>128.13999999999999</v>
      </c>
      <c r="BF102" s="10">
        <v>11.49</v>
      </c>
      <c r="BG102" s="10">
        <v>217.85</v>
      </c>
      <c r="BH102" s="10">
        <v>14.67</v>
      </c>
      <c r="BI102" s="10">
        <v>355.35</v>
      </c>
      <c r="BJ102" s="10">
        <v>21.77</v>
      </c>
      <c r="BK102" s="10">
        <v>727.05</v>
      </c>
      <c r="BL102" s="10">
        <v>44.95</v>
      </c>
      <c r="BM102" s="14">
        <v>4017.41</v>
      </c>
      <c r="BN102" s="14">
        <v>91.91</v>
      </c>
      <c r="BO102" s="14">
        <v>13521.85</v>
      </c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4">
        <v>2.9</v>
      </c>
      <c r="CI102" s="14">
        <v>14.26</v>
      </c>
      <c r="CJ102" s="14">
        <v>14.44</v>
      </c>
      <c r="CK102" s="14">
        <v>346.52</v>
      </c>
      <c r="CL102" s="14">
        <v>26.6</v>
      </c>
      <c r="CM102" s="14">
        <v>1216.76</v>
      </c>
      <c r="CN102" s="14">
        <v>27.89</v>
      </c>
      <c r="CO102" s="14">
        <v>1284.6500000000001</v>
      </c>
      <c r="CP102" s="14">
        <v>29.45</v>
      </c>
      <c r="CQ102" s="14">
        <v>1370.21</v>
      </c>
      <c r="CR102" s="14">
        <v>39.24</v>
      </c>
      <c r="CS102" s="14">
        <v>2881.14</v>
      </c>
      <c r="CT102" s="14">
        <v>44.9</v>
      </c>
      <c r="CU102" s="14">
        <v>3515.88</v>
      </c>
      <c r="CV102" s="14">
        <v>58.57</v>
      </c>
      <c r="CW102" s="14">
        <v>5723.37</v>
      </c>
      <c r="CX102" s="14">
        <v>75.67</v>
      </c>
      <c r="CY102" s="14">
        <v>10762.67</v>
      </c>
      <c r="CZ102" s="14">
        <v>93.84</v>
      </c>
      <c r="DA102" s="14">
        <v>15262.5</v>
      </c>
      <c r="DB102" s="14">
        <v>126.64</v>
      </c>
      <c r="DC102" s="14">
        <v>31306.9</v>
      </c>
      <c r="DD102" s="14">
        <v>163.16999999999999</v>
      </c>
      <c r="DE102" s="14">
        <v>48000.47</v>
      </c>
      <c r="DF102" s="14">
        <v>219.66</v>
      </c>
      <c r="DG102" s="14">
        <v>82632.36</v>
      </c>
      <c r="DH102" s="14">
        <v>282.60000000000002</v>
      </c>
      <c r="DI102" s="14">
        <v>135758.35999999999</v>
      </c>
      <c r="DJ102" s="14">
        <v>425.19</v>
      </c>
      <c r="DK102" s="14">
        <v>282393.78999999998</v>
      </c>
      <c r="DL102" s="14">
        <v>886.74</v>
      </c>
      <c r="DM102" s="14">
        <v>1572267.8</v>
      </c>
      <c r="DN102" s="14">
        <v>1819.67</v>
      </c>
      <c r="DO102" s="14">
        <v>5288942.2699999996</v>
      </c>
      <c r="DP102" s="2">
        <f t="shared" si="74"/>
        <v>1977743.3610999994</v>
      </c>
      <c r="DQ102" s="5">
        <f t="shared" si="75"/>
        <v>1442.7755331161702</v>
      </c>
      <c r="DR102" s="5">
        <f t="shared" si="76"/>
        <v>2196.5644668838299</v>
      </c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4">
        <v>0.83229889999999995</v>
      </c>
      <c r="EI102" s="14">
        <v>0.90759661999999997</v>
      </c>
      <c r="EJ102" s="14">
        <v>0.92570028999999998</v>
      </c>
      <c r="EK102" s="14">
        <v>0.92742994000000001</v>
      </c>
      <c r="EL102" s="14">
        <v>0.92986906000000003</v>
      </c>
      <c r="EM102" s="14">
        <v>0.93356415999999998</v>
      </c>
      <c r="EN102" s="14">
        <v>0.93668277</v>
      </c>
      <c r="EO102" s="14">
        <v>0.94117375999999997</v>
      </c>
      <c r="EP102" s="14">
        <v>0.94528124999999996</v>
      </c>
      <c r="EQ102" s="14">
        <v>0.94825303999999999</v>
      </c>
      <c r="ER102" s="14">
        <v>0.95142473000000005</v>
      </c>
      <c r="ES102" s="14">
        <v>0.95554004999999997</v>
      </c>
      <c r="ET102" s="14">
        <v>0.95898833999999999</v>
      </c>
      <c r="EU102" s="14">
        <v>0.96178123999999998</v>
      </c>
      <c r="EV102" s="14">
        <v>0.96522185000000005</v>
      </c>
      <c r="EW102" s="14">
        <v>0.96851224999999996</v>
      </c>
      <c r="EX102" s="14">
        <v>0.97178081000000005</v>
      </c>
      <c r="EY102" s="11"/>
      <c r="EZ102" s="11"/>
      <c r="FA102" s="11"/>
      <c r="FB102" s="11"/>
      <c r="FC102" s="11"/>
      <c r="FD102" s="11"/>
      <c r="FE102" s="11"/>
      <c r="FF102" s="11"/>
      <c r="FG102" s="14">
        <v>100</v>
      </c>
      <c r="FH102" s="14">
        <v>100</v>
      </c>
      <c r="FI102" s="14">
        <v>100</v>
      </c>
      <c r="FJ102" s="14">
        <v>100</v>
      </c>
      <c r="FK102" s="14">
        <v>100</v>
      </c>
      <c r="FL102" s="14">
        <v>100</v>
      </c>
      <c r="FM102" s="14">
        <v>100</v>
      </c>
      <c r="FN102" s="14">
        <v>100</v>
      </c>
      <c r="FO102" s="14">
        <v>100</v>
      </c>
      <c r="FP102" s="14">
        <v>100</v>
      </c>
      <c r="FQ102" s="14">
        <v>100</v>
      </c>
      <c r="FR102" s="14">
        <v>100</v>
      </c>
      <c r="FS102" s="14">
        <v>100</v>
      </c>
      <c r="FT102" s="14">
        <v>100</v>
      </c>
      <c r="FU102" s="14">
        <v>100</v>
      </c>
      <c r="FV102" s="14">
        <v>100</v>
      </c>
      <c r="FW102" s="14">
        <v>100</v>
      </c>
      <c r="FX102" s="11"/>
      <c r="FY102" s="11"/>
      <c r="FZ102" s="11"/>
      <c r="GA102" s="11"/>
      <c r="GB102" s="11"/>
      <c r="GC102" s="11"/>
      <c r="GD102" s="11"/>
      <c r="GE102" s="11"/>
      <c r="GF102" s="14">
        <v>1325043.72</v>
      </c>
      <c r="GG102" s="14">
        <v>372384.09</v>
      </c>
      <c r="GH102" s="14">
        <v>209587.15</v>
      </c>
      <c r="GI102" s="14">
        <v>182343.94</v>
      </c>
      <c r="GJ102" s="14">
        <v>157713.60000000001</v>
      </c>
      <c r="GK102" s="14">
        <v>134142.5</v>
      </c>
      <c r="GL102" s="14">
        <v>112233.38</v>
      </c>
      <c r="GM102" s="14">
        <v>92353.55</v>
      </c>
      <c r="GN102" s="14">
        <v>75364.460000000006</v>
      </c>
      <c r="GO102" s="14">
        <v>60197.93</v>
      </c>
      <c r="GP102" s="14">
        <v>46391.11</v>
      </c>
      <c r="GQ102" s="14">
        <v>34023.550000000003</v>
      </c>
      <c r="GR102" s="14">
        <v>23791.52</v>
      </c>
      <c r="GS102" s="14">
        <v>16175.21</v>
      </c>
      <c r="GT102" s="14">
        <v>9956.4</v>
      </c>
      <c r="GU102" s="14">
        <v>4917.17</v>
      </c>
      <c r="GV102" s="14">
        <v>1373.72</v>
      </c>
      <c r="GW102" s="11"/>
      <c r="GX102" s="11"/>
      <c r="GY102" s="11"/>
      <c r="GZ102" s="11"/>
      <c r="HA102" s="11"/>
      <c r="HB102" s="11"/>
      <c r="HC102" s="11"/>
      <c r="HD102" s="11"/>
      <c r="HE102" s="14">
        <v>0</v>
      </c>
      <c r="HF102" s="14">
        <v>0</v>
      </c>
      <c r="HG102" s="14">
        <v>0</v>
      </c>
      <c r="HH102" s="14">
        <v>0</v>
      </c>
      <c r="HI102" s="14">
        <v>0</v>
      </c>
      <c r="HJ102" s="11"/>
      <c r="HK102" s="14">
        <v>16.247411110000002</v>
      </c>
      <c r="HL102" s="14">
        <v>263.97949849999998</v>
      </c>
      <c r="HM102" s="11"/>
      <c r="HN102" s="17">
        <v>1.9675925925925925E-5</v>
      </c>
      <c r="HO102" s="17">
        <v>1.9675925925925925E-5</v>
      </c>
      <c r="HP102" s="17">
        <v>1.9675925925925925E-5</v>
      </c>
      <c r="HQ102" s="17">
        <v>1.9675925925925925E-5</v>
      </c>
      <c r="HR102" s="17">
        <v>1.8518518518518518E-5</v>
      </c>
      <c r="HS102" s="17">
        <v>1.8518518518518518E-5</v>
      </c>
      <c r="HT102" s="17">
        <v>1.8518518518518518E-5</v>
      </c>
      <c r="HU102" s="17">
        <v>1.8518518518518518E-5</v>
      </c>
      <c r="HV102" s="17">
        <v>1.8518518518518518E-5</v>
      </c>
      <c r="HW102" s="11"/>
    </row>
    <row r="103" spans="1:231" ht="15.75" thickBot="1">
      <c r="A103" s="14">
        <v>0.95</v>
      </c>
      <c r="B103" s="14">
        <v>163300.92000000001</v>
      </c>
      <c r="C103" s="14">
        <v>26668135941</v>
      </c>
      <c r="D103" s="2">
        <f t="shared" si="59"/>
        <v>945468.1535949707</v>
      </c>
      <c r="E103" s="2">
        <f t="shared" si="60"/>
        <v>0.81650460000000002</v>
      </c>
      <c r="F103" s="2">
        <f t="shared" si="61"/>
        <v>163040.32969959764</v>
      </c>
      <c r="G103" s="2">
        <f t="shared" si="62"/>
        <v>163561.51030040238</v>
      </c>
      <c r="H103" s="2">
        <f t="shared" si="63"/>
        <v>0.81520164849798826</v>
      </c>
      <c r="I103" s="2">
        <f t="shared" si="64"/>
        <v>0.8178075515020119</v>
      </c>
      <c r="J103" s="11"/>
      <c r="K103" s="14">
        <v>10000</v>
      </c>
      <c r="L103" s="14">
        <v>100000000</v>
      </c>
      <c r="M103" s="11"/>
      <c r="N103" s="14">
        <v>0</v>
      </c>
      <c r="O103" s="14">
        <v>0</v>
      </c>
      <c r="P103" s="14">
        <v>0</v>
      </c>
      <c r="Q103" s="14">
        <v>0</v>
      </c>
      <c r="R103" s="2">
        <f t="shared" si="68"/>
        <v>0</v>
      </c>
      <c r="S103" s="2">
        <f t="shared" si="69"/>
        <v>0</v>
      </c>
      <c r="T103" s="2">
        <f t="shared" si="70"/>
        <v>0</v>
      </c>
      <c r="U103" s="2">
        <f t="shared" si="71"/>
        <v>0</v>
      </c>
      <c r="V103" s="2">
        <f t="shared" si="72"/>
        <v>0</v>
      </c>
      <c r="W103" s="2">
        <f t="shared" si="73"/>
        <v>0.81660460000000001</v>
      </c>
      <c r="X103" s="10">
        <v>0</v>
      </c>
      <c r="Y103" s="10">
        <v>36679.08</v>
      </c>
      <c r="Z103" s="10">
        <v>0</v>
      </c>
      <c r="AA103" s="10">
        <v>0</v>
      </c>
      <c r="AB103" s="11"/>
      <c r="AC103" s="11"/>
      <c r="AD103" s="11"/>
      <c r="AE103" s="11"/>
      <c r="AF103" s="10">
        <v>9.2428585499999993</v>
      </c>
      <c r="AG103" s="16">
        <v>1.9097222222222223E-4</v>
      </c>
      <c r="AH103" s="10">
        <v>1</v>
      </c>
      <c r="AI103" s="10">
        <v>1</v>
      </c>
      <c r="AJ103" s="10">
        <v>1.24</v>
      </c>
      <c r="AK103" s="10">
        <v>1.76</v>
      </c>
      <c r="AL103" s="10">
        <v>1.6</v>
      </c>
      <c r="AM103" s="10">
        <v>3.46</v>
      </c>
      <c r="AN103" s="10">
        <v>1.91</v>
      </c>
      <c r="AO103" s="10">
        <v>5.31</v>
      </c>
      <c r="AP103" s="10">
        <v>2.23</v>
      </c>
      <c r="AQ103" s="10">
        <v>7.29</v>
      </c>
      <c r="AR103" s="10">
        <v>2.5099999999999998</v>
      </c>
      <c r="AS103" s="10">
        <v>9.4700000000000006</v>
      </c>
      <c r="AT103" s="10">
        <v>2.71</v>
      </c>
      <c r="AU103" s="10">
        <v>10.77</v>
      </c>
      <c r="AV103" s="10">
        <v>3.22</v>
      </c>
      <c r="AW103" s="10">
        <v>15.72</v>
      </c>
      <c r="AX103" s="10">
        <v>4.18</v>
      </c>
      <c r="AY103" s="10">
        <v>28.96</v>
      </c>
      <c r="AZ103" s="10">
        <v>4.9800000000000004</v>
      </c>
      <c r="BA103" s="10">
        <v>39.6</v>
      </c>
      <c r="BB103" s="10">
        <v>6.27</v>
      </c>
      <c r="BC103" s="10">
        <v>65.849999999999994</v>
      </c>
      <c r="BD103" s="10">
        <v>7.95</v>
      </c>
      <c r="BE103" s="10">
        <v>103.73</v>
      </c>
      <c r="BF103" s="10">
        <v>11.16</v>
      </c>
      <c r="BG103" s="10">
        <v>221.66</v>
      </c>
      <c r="BH103" s="10">
        <v>16.57</v>
      </c>
      <c r="BI103" s="10">
        <v>462.13</v>
      </c>
      <c r="BJ103" s="10">
        <v>25.16</v>
      </c>
      <c r="BK103" s="10">
        <v>1115.96</v>
      </c>
      <c r="BL103" s="10">
        <v>43.98</v>
      </c>
      <c r="BM103" s="14">
        <v>3169.06</v>
      </c>
      <c r="BN103" s="14">
        <v>104.29</v>
      </c>
      <c r="BO103" s="14">
        <v>17916.37</v>
      </c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4">
        <v>2.61</v>
      </c>
      <c r="CI103" s="14">
        <v>10.53</v>
      </c>
      <c r="CJ103" s="14">
        <v>12.23</v>
      </c>
      <c r="CK103" s="14">
        <v>269.87</v>
      </c>
      <c r="CL103" s="14">
        <v>21.01</v>
      </c>
      <c r="CM103" s="14">
        <v>850.53</v>
      </c>
      <c r="CN103" s="14">
        <v>27.46</v>
      </c>
      <c r="CO103" s="14">
        <v>1436.4</v>
      </c>
      <c r="CP103" s="14">
        <v>33.69</v>
      </c>
      <c r="CQ103" s="14">
        <v>2056.75</v>
      </c>
      <c r="CR103" s="14">
        <v>39.659999999999997</v>
      </c>
      <c r="CS103" s="14">
        <v>2864.54</v>
      </c>
      <c r="CT103" s="14">
        <v>44.52</v>
      </c>
      <c r="CU103" s="14">
        <v>3361.7</v>
      </c>
      <c r="CV103" s="14">
        <v>54.41</v>
      </c>
      <c r="CW103" s="14">
        <v>5061.01</v>
      </c>
      <c r="CX103" s="14">
        <v>73.39</v>
      </c>
      <c r="CY103" s="14">
        <v>9964.23</v>
      </c>
      <c r="CZ103" s="14">
        <v>89.41</v>
      </c>
      <c r="DA103" s="14">
        <v>13902.05</v>
      </c>
      <c r="DB103" s="14">
        <v>115.1</v>
      </c>
      <c r="DC103" s="14">
        <v>23838.32</v>
      </c>
      <c r="DD103" s="14">
        <v>148.79</v>
      </c>
      <c r="DE103" s="14">
        <v>38251.949999999997</v>
      </c>
      <c r="DF103" s="14">
        <v>214.21</v>
      </c>
      <c r="DG103" s="14">
        <v>84958.93</v>
      </c>
      <c r="DH103" s="14">
        <v>322.33999999999997</v>
      </c>
      <c r="DI103" s="14">
        <v>178975.98</v>
      </c>
      <c r="DJ103" s="14">
        <v>493.42</v>
      </c>
      <c r="DK103" s="14">
        <v>436076.14</v>
      </c>
      <c r="DL103" s="14">
        <v>869.43</v>
      </c>
      <c r="DM103" s="14">
        <v>1249266.81</v>
      </c>
      <c r="DN103" s="14">
        <v>2071.56</v>
      </c>
      <c r="DO103" s="14">
        <v>7063472.7800000003</v>
      </c>
      <c r="DP103" s="2">
        <f t="shared" si="74"/>
        <v>2772111.9464000007</v>
      </c>
      <c r="DQ103" s="5">
        <f t="shared" si="75"/>
        <v>1625.349098700812</v>
      </c>
      <c r="DR103" s="5">
        <f t="shared" si="76"/>
        <v>2517.7709012991882</v>
      </c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4">
        <v>0.83508207999999995</v>
      </c>
      <c r="EI103" s="14">
        <v>0.90758026999999997</v>
      </c>
      <c r="EJ103" s="14">
        <v>0.92157279999999997</v>
      </c>
      <c r="EK103" s="14">
        <v>0.92503630000000003</v>
      </c>
      <c r="EL103" s="14">
        <v>0.92892003999999995</v>
      </c>
      <c r="EM103" s="14">
        <v>0.93347027000000005</v>
      </c>
      <c r="EN103" s="14">
        <v>0.93693972000000003</v>
      </c>
      <c r="EO103" s="14">
        <v>0.94098526000000005</v>
      </c>
      <c r="EP103" s="14">
        <v>0.94564046000000002</v>
      </c>
      <c r="EQ103" s="14">
        <v>0.94865918999999999</v>
      </c>
      <c r="ER103" s="14">
        <v>0.95151076000000001</v>
      </c>
      <c r="ES103" s="14">
        <v>0.95511725000000003</v>
      </c>
      <c r="ET103" s="14">
        <v>0.95883936000000003</v>
      </c>
      <c r="EU103" s="14">
        <v>0.96232121999999998</v>
      </c>
      <c r="EV103" s="14">
        <v>0.96551646999999996</v>
      </c>
      <c r="EW103" s="14">
        <v>0.96861140999999995</v>
      </c>
      <c r="EX103" s="14">
        <v>0.97197856000000005</v>
      </c>
      <c r="EY103" s="11"/>
      <c r="EZ103" s="11"/>
      <c r="FA103" s="11"/>
      <c r="FB103" s="11"/>
      <c r="FC103" s="11"/>
      <c r="FD103" s="11"/>
      <c r="FE103" s="11"/>
      <c r="FF103" s="11"/>
      <c r="FG103" s="14">
        <v>100</v>
      </c>
      <c r="FH103" s="14">
        <v>100</v>
      </c>
      <c r="FI103" s="14">
        <v>100</v>
      </c>
      <c r="FJ103" s="14">
        <v>100</v>
      </c>
      <c r="FK103" s="14">
        <v>100</v>
      </c>
      <c r="FL103" s="14">
        <v>100</v>
      </c>
      <c r="FM103" s="14">
        <v>100</v>
      </c>
      <c r="FN103" s="14">
        <v>100</v>
      </c>
      <c r="FO103" s="14">
        <v>100</v>
      </c>
      <c r="FP103" s="14">
        <v>100</v>
      </c>
      <c r="FQ103" s="14">
        <v>100</v>
      </c>
      <c r="FR103" s="14">
        <v>100</v>
      </c>
      <c r="FS103" s="14">
        <v>100</v>
      </c>
      <c r="FT103" s="14">
        <v>100</v>
      </c>
      <c r="FU103" s="14">
        <v>100</v>
      </c>
      <c r="FV103" s="14">
        <v>100</v>
      </c>
      <c r="FW103" s="14">
        <v>100</v>
      </c>
      <c r="FX103" s="11"/>
      <c r="FY103" s="11"/>
      <c r="FZ103" s="11"/>
      <c r="GA103" s="11"/>
      <c r="GB103" s="11"/>
      <c r="GC103" s="11"/>
      <c r="GD103" s="11"/>
      <c r="GE103" s="11"/>
      <c r="GF103" s="14">
        <v>1453124.85</v>
      </c>
      <c r="GG103" s="14">
        <v>416240.95</v>
      </c>
      <c r="GH103" s="14">
        <v>235339.83</v>
      </c>
      <c r="GI103" s="14">
        <v>204940.39</v>
      </c>
      <c r="GJ103" s="14">
        <v>177415.93</v>
      </c>
      <c r="GK103" s="14">
        <v>151039.51</v>
      </c>
      <c r="GL103" s="14">
        <v>126492.73</v>
      </c>
      <c r="GM103" s="14">
        <v>104184.29</v>
      </c>
      <c r="GN103" s="14">
        <v>85090.74</v>
      </c>
      <c r="GO103" s="14">
        <v>68026.14</v>
      </c>
      <c r="GP103" s="14">
        <v>52463.34</v>
      </c>
      <c r="GQ103" s="14">
        <v>38513.879999999997</v>
      </c>
      <c r="GR103" s="14">
        <v>26947.759999999998</v>
      </c>
      <c r="GS103" s="14">
        <v>18324.05</v>
      </c>
      <c r="GT103" s="14">
        <v>11281.57</v>
      </c>
      <c r="GU103" s="14">
        <v>5570.28</v>
      </c>
      <c r="GV103" s="14">
        <v>1557.67</v>
      </c>
      <c r="GW103" s="11"/>
      <c r="GX103" s="11"/>
      <c r="GY103" s="11"/>
      <c r="GZ103" s="11"/>
      <c r="HA103" s="11"/>
      <c r="HB103" s="11"/>
      <c r="HC103" s="11"/>
      <c r="HD103" s="11"/>
      <c r="HE103" s="14">
        <v>0</v>
      </c>
      <c r="HF103" s="14">
        <v>0</v>
      </c>
      <c r="HG103" s="14">
        <v>0</v>
      </c>
      <c r="HH103" s="14">
        <v>0</v>
      </c>
      <c r="HI103" s="14">
        <v>0</v>
      </c>
      <c r="HJ103" s="11"/>
      <c r="HK103" s="14">
        <v>16.49454128</v>
      </c>
      <c r="HL103" s="14">
        <v>272.07085590000003</v>
      </c>
      <c r="HM103" s="11"/>
      <c r="HN103" s="17">
        <v>1.9675925925925925E-5</v>
      </c>
      <c r="HO103" s="17">
        <v>1.9675925925925925E-5</v>
      </c>
      <c r="HP103" s="17">
        <v>1.9675925925925925E-5</v>
      </c>
      <c r="HQ103" s="17">
        <v>1.9675925925925925E-5</v>
      </c>
      <c r="HR103" s="17">
        <v>1.9675925925925925E-5</v>
      </c>
      <c r="HS103" s="17">
        <v>1.8518518518518518E-5</v>
      </c>
      <c r="HT103" s="17">
        <v>1.8518518518518518E-5</v>
      </c>
      <c r="HU103" s="17">
        <v>1.8518518518518518E-5</v>
      </c>
      <c r="HV103" s="17">
        <v>1.8518518518518518E-5</v>
      </c>
      <c r="HW103" s="11"/>
    </row>
    <row r="104" spans="1:231" ht="15.75" thickBo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</row>
    <row r="105" spans="1:231" ht="15.75" thickBo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</row>
    <row r="106" spans="1:231" ht="15.75" thickBo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</row>
    <row r="107" spans="1:231" ht="15.75" thickBo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</row>
    <row r="108" spans="1:231" ht="15.75" thickBo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</row>
    <row r="109" spans="1:231" ht="15.75" thickBo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</row>
    <row r="110" spans="1:231" ht="15.75" thickBo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</row>
    <row r="111" spans="1:231" ht="15.75" thickBo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</row>
    <row r="112" spans="1:231" ht="15.75" thickBo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</row>
    <row r="113" spans="1:231" ht="15.75" thickBo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</row>
    <row r="114" spans="1:231" ht="15.75" thickBo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</row>
    <row r="115" spans="1:231" ht="15.75" thickBo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</row>
    <row r="116" spans="1:231" ht="15.75" thickBo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</row>
    <row r="117" spans="1:231" ht="15.75" thickBo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</row>
    <row r="118" spans="1:231" ht="15.75" thickBo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</row>
    <row r="119" spans="1:231" ht="15.75" thickBo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</row>
    <row r="120" spans="1:231" ht="15.75" thickBo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</row>
    <row r="121" spans="1:231" ht="15.75" thickBo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</row>
    <row r="122" spans="1:231" ht="15.75" thickBo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</row>
    <row r="123" spans="1:231" ht="15.75" thickBo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</row>
    <row r="124" spans="1:231" ht="15.75" thickBo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</row>
    <row r="125" spans="1:231" ht="15.75" thickBo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</row>
    <row r="126" spans="1:231" ht="15.75" thickBo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</row>
    <row r="127" spans="1:231" ht="15.75" thickBo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</row>
    <row r="128" spans="1:231" ht="15.75" thickBo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</row>
    <row r="129" spans="1:231" ht="15.75" thickBo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</row>
    <row r="130" spans="1:231" ht="15.75" thickBo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</row>
    <row r="131" spans="1:231" ht="15.75" thickBo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</row>
    <row r="132" spans="1:231" ht="15.75" thickBo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</row>
    <row r="133" spans="1:231" ht="15.75" thickBo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</row>
    <row r="134" spans="1:231" ht="15.75" thickBo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</row>
    <row r="135" spans="1:231" ht="15.75" thickBo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</row>
    <row r="136" spans="1:231" ht="15.75" thickBo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</row>
    <row r="137" spans="1:231" ht="15.75" thickBo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</row>
    <row r="138" spans="1:231" ht="15.75" thickBo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</row>
    <row r="139" spans="1:231" ht="15.75" thickBo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</row>
    <row r="140" spans="1:231" ht="15.75" thickBo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</row>
    <row r="141" spans="1:231" ht="15.75" thickBo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</row>
    <row r="142" spans="1:231" ht="15.75" thickBo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</row>
    <row r="143" spans="1:231" ht="15.75" thickBo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</row>
    <row r="144" spans="1:231" ht="15.75" thickBo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</row>
    <row r="145" spans="1:231" ht="15.75" thickBo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</row>
    <row r="146" spans="1:231" ht="15.75" thickBo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</row>
    <row r="147" spans="1:231" ht="15.75" thickBo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</row>
    <row r="148" spans="1:231" ht="15.75" thickBo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</row>
    <row r="149" spans="1:231" ht="15.75" thickBo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</row>
    <row r="150" spans="1:231" ht="15.75" thickBo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</row>
    <row r="151" spans="1:231" ht="15.75" thickBo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</row>
    <row r="152" spans="1:231" ht="15.75" thickBo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</row>
    <row r="153" spans="1:231" ht="15.75" thickBo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</row>
    <row r="154" spans="1:231" ht="15.75" thickBo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</row>
    <row r="155" spans="1:231" ht="15.75" thickBo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</row>
    <row r="156" spans="1:231" ht="15.75" thickBo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</row>
    <row r="157" spans="1:231" ht="15.75" thickBo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</row>
    <row r="158" spans="1:231" ht="15.75" thickBo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</row>
    <row r="159" spans="1:231" ht="15.75" thickBo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</row>
    <row r="160" spans="1:231" ht="15.75" thickBo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</row>
    <row r="161" spans="1:231" ht="15.75" thickBo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</row>
    <row r="162" spans="1:231" ht="15.75" thickBo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</row>
    <row r="163" spans="1:231" ht="15.75" thickBo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</row>
    <row r="164" spans="1:231" ht="15.75" thickBo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</row>
    <row r="165" spans="1:231" ht="15.75" thickBo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</row>
    <row r="166" spans="1:231" ht="15.75" thickBo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</row>
    <row r="167" spans="1:231" ht="15.75" thickBo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</row>
    <row r="168" spans="1:231" ht="15.75" thickBo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</row>
    <row r="169" spans="1:231" ht="15.75" thickBo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</row>
    <row r="170" spans="1:231" ht="15.75" thickBo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</row>
    <row r="171" spans="1:231" ht="15.75" thickBo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</row>
    <row r="172" spans="1:231" ht="15.75" thickBo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</row>
    <row r="173" spans="1:231" ht="15.75" thickBo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</row>
    <row r="174" spans="1:231" ht="15.75" thickBo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</row>
    <row r="175" spans="1:231" ht="15.75" thickBo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</row>
    <row r="176" spans="1:231" ht="15.75" thickBo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</row>
    <row r="177" spans="1:231" ht="15.75" thickBo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</row>
    <row r="178" spans="1:231" ht="15.75" thickBo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</row>
    <row r="179" spans="1:231" ht="15.75" thickBo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</row>
    <row r="180" spans="1:231" ht="15.75" thickBo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</row>
    <row r="181" spans="1:231" ht="15.75" thickBo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</row>
    <row r="182" spans="1:231" ht="15.75" thickBo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</row>
    <row r="183" spans="1:231" ht="15.75" thickBo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</row>
    <row r="184" spans="1:231" ht="15.75" thickBo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</row>
    <row r="185" spans="1:231" ht="15.75" thickBo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</row>
    <row r="186" spans="1:231" ht="15.75" thickBo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</row>
    <row r="187" spans="1:231" ht="15.75" thickBo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</row>
    <row r="188" spans="1:231" ht="15.75" thickBo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</row>
    <row r="189" spans="1:231" ht="15.75" thickBo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</row>
    <row r="190" spans="1:231" ht="15.75" thickBo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</row>
    <row r="191" spans="1:231" ht="15.75" thickBo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</row>
    <row r="192" spans="1:231" ht="15.75" thickBo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</row>
    <row r="193" spans="1:231" ht="15.75" thickBo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</row>
    <row r="194" spans="1:231" ht="15.75" thickBo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</row>
    <row r="195" spans="1:231" ht="15.75" thickBo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</row>
    <row r="196" spans="1:231" ht="15.75" thickBo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</row>
    <row r="197" spans="1:231" ht="15.75" thickBo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</row>
    <row r="198" spans="1:231" ht="15.75" thickBo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</row>
    <row r="199" spans="1:231" ht="15.75" thickBo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</row>
    <row r="200" spans="1:231" ht="15.75" thickBo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</row>
    <row r="201" spans="1:231" ht="15.75" thickBo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</row>
    <row r="202" spans="1:231" ht="15.75" thickBo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</row>
    <row r="203" spans="1:231" ht="15.75" thickBo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</row>
    <row r="204" spans="1:231" ht="15.75" thickBo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</row>
    <row r="205" spans="1:231" ht="15.75" thickBo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</row>
    <row r="206" spans="1:231" ht="15.75" thickBo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</row>
    <row r="207" spans="1:231" ht="15.75" thickBo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</row>
    <row r="208" spans="1:231" ht="15.75" thickBo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</row>
    <row r="209" spans="1:231" ht="15.75" thickBo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</row>
    <row r="210" spans="1:231" ht="15.75" thickBo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</row>
    <row r="211" spans="1:231" ht="15.75" thickBo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</row>
    <row r="212" spans="1:231" ht="15.75" thickBo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</row>
    <row r="213" spans="1:231" ht="15.75" thickBo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</row>
    <row r="214" spans="1:231" ht="15.75" thickBo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</row>
    <row r="215" spans="1:231" ht="15.75" thickBo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</row>
    <row r="216" spans="1:231" ht="15.75" thickBo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</row>
    <row r="217" spans="1:231" ht="15.75" thickBo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</row>
    <row r="218" spans="1:231" ht="15.75" thickBo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</row>
    <row r="219" spans="1:231" ht="15.75" thickBo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</row>
    <row r="220" spans="1:231" ht="15.75" thickBo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</row>
    <row r="221" spans="1:231" ht="15.75" thickBo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</row>
    <row r="222" spans="1:231" ht="15.75" thickBo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</row>
    <row r="223" spans="1:231" ht="15.75" thickBo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</row>
    <row r="224" spans="1:231" ht="15.75" thickBo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</row>
    <row r="225" spans="1:231" ht="15.75" thickBo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</row>
    <row r="226" spans="1:231" ht="15.75" thickBo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</row>
    <row r="227" spans="1:231" ht="15.75" thickBo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</row>
    <row r="228" spans="1:231" ht="15.75" thickBo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</row>
    <row r="229" spans="1:231" ht="15.75" thickBo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</row>
    <row r="230" spans="1:231" ht="15.75" thickBo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</row>
    <row r="231" spans="1:231" ht="15.75" thickBo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</row>
    <row r="232" spans="1:231" ht="15.75" thickBo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</row>
    <row r="233" spans="1:231" ht="15.75" thickBo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</row>
    <row r="234" spans="1:231" ht="15.75" thickBo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</row>
    <row r="235" spans="1:231" ht="15.75" thickBo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</row>
    <row r="236" spans="1:231" ht="15.75" thickBo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</row>
    <row r="237" spans="1:231" ht="15.75" thickBo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</row>
    <row r="238" spans="1:231" ht="15.75" thickBo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</row>
    <row r="239" spans="1:231" ht="15.75" thickBo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</row>
    <row r="240" spans="1:231" ht="15.75" thickBo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</row>
    <row r="241" spans="1:231" ht="15.75" thickBo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</row>
    <row r="242" spans="1:231" ht="15.75" thickBo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</row>
    <row r="243" spans="1:231" ht="15.75" thickBo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</row>
    <row r="244" spans="1:231" ht="15.75" thickBo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</row>
    <row r="245" spans="1:231" ht="15.75" thickBo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</row>
    <row r="246" spans="1:231" ht="15.75" thickBo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</row>
    <row r="247" spans="1:231" ht="15.75" thickBo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</row>
    <row r="248" spans="1:231" ht="15.75" thickBo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</row>
    <row r="249" spans="1:231" ht="15.75" thickBo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</row>
    <row r="250" spans="1:231" ht="15.75" thickBo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</row>
    <row r="251" spans="1:231" ht="15.75" thickBo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</row>
    <row r="252" spans="1:231" ht="15.75" thickBo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</row>
    <row r="253" spans="1:231" ht="15.75" thickBo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</row>
    <row r="254" spans="1:231" ht="15.75" thickBo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</row>
    <row r="255" spans="1:231" ht="15.75" thickBo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</row>
    <row r="256" spans="1:231" ht="15.75" thickBo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</row>
    <row r="257" spans="1:231" ht="15.75" thickBo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</row>
    <row r="258" spans="1:231" ht="15.75" thickBo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</row>
    <row r="259" spans="1:231" ht="15.75" thickBo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</row>
    <row r="260" spans="1:231" ht="15.75" thickBo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</row>
    <row r="261" spans="1:231" ht="15.75" thickBo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</row>
    <row r="262" spans="1:231" ht="15.75" thickBo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</row>
    <row r="263" spans="1:231" ht="15.75" thickBo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</row>
    <row r="264" spans="1:231" ht="15.75" thickBo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</row>
    <row r="265" spans="1:231" ht="15.75" thickBo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</row>
    <row r="266" spans="1:231" ht="15.75" thickBo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</row>
    <row r="267" spans="1:231" ht="15.75" thickBo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</row>
    <row r="268" spans="1:231" ht="15.75" thickBo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</row>
    <row r="269" spans="1:231" ht="15.75" thickBo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</row>
    <row r="270" spans="1:231" ht="15.75" thickBo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</row>
    <row r="271" spans="1:231" ht="15.75" thickBo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</row>
    <row r="272" spans="1:231" ht="15.75" thickBo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</row>
    <row r="273" spans="1:231" ht="15.75" thickBo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</row>
    <row r="274" spans="1:231" ht="15.75" thickBo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</row>
    <row r="275" spans="1:231" ht="15.75" thickBo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</row>
    <row r="276" spans="1:231" ht="15.75" thickBo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</row>
    <row r="277" spans="1:231" ht="15.75" thickBo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</row>
    <row r="278" spans="1:231" ht="15.75" thickBo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</row>
    <row r="279" spans="1:231" ht="15.75" thickBo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</row>
    <row r="280" spans="1:231" ht="15.75" thickBo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</row>
    <row r="281" spans="1:231" ht="15.75" thickBo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</row>
    <row r="282" spans="1:231" ht="15.75" thickBo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</row>
    <row r="283" spans="1:231" ht="15.75" thickBo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</row>
    <row r="284" spans="1:231" ht="15.75" thickBo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</row>
    <row r="285" spans="1:231" ht="15.75" thickBo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</row>
    <row r="286" spans="1:231" ht="15.75" thickBo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</row>
    <row r="287" spans="1:231" ht="15.75" thickBo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</row>
    <row r="288" spans="1:231" ht="15.75" thickBo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</row>
    <row r="289" spans="1:231" ht="15.75" thickBo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</row>
    <row r="290" spans="1:231" ht="15.75" thickBo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</row>
    <row r="291" spans="1:231" ht="15.75" thickBo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</row>
    <row r="292" spans="1:231" ht="15.75" thickBo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</row>
    <row r="293" spans="1:231" ht="15.75" thickBo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</row>
    <row r="294" spans="1:231" ht="15.75" thickBo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</row>
    <row r="295" spans="1:231" ht="15.75" thickBo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</row>
    <row r="296" spans="1:231" ht="15.75" thickBo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</row>
    <row r="297" spans="1:231" ht="15.75" thickBo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</row>
    <row r="298" spans="1:231" ht="15.75" thickBo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</row>
    <row r="299" spans="1:231" ht="15.75" thickBo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</row>
    <row r="300" spans="1:231" ht="15.75" thickBo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</row>
    <row r="301" spans="1:231" ht="15.75" thickBo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</row>
    <row r="302" spans="1:231" ht="15.75" thickBo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</row>
    <row r="303" spans="1:231" ht="15.75" thickBo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</row>
    <row r="304" spans="1:231" ht="15.75" thickBo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</row>
    <row r="305" spans="1:231" ht="15.75" thickBo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</row>
    <row r="306" spans="1:231" ht="15.75" thickBo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</row>
    <row r="307" spans="1:231" ht="15.75" thickBo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</row>
    <row r="308" spans="1:231" ht="15.75" thickBo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</row>
    <row r="309" spans="1:231" ht="15.75" thickBo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</row>
    <row r="310" spans="1:231" ht="15.75" thickBo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</row>
    <row r="311" spans="1:231" ht="15.75" thickBo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</row>
    <row r="312" spans="1:231" ht="15.75" thickBo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</row>
    <row r="313" spans="1:231" ht="15.75" thickBo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</row>
    <row r="314" spans="1:231" ht="15.75" thickBo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</row>
    <row r="315" spans="1:231" ht="15.75" thickBo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</row>
    <row r="316" spans="1:231" ht="15.75" thickBo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</row>
    <row r="317" spans="1:231" ht="15.75" thickBo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</row>
    <row r="318" spans="1:231" ht="15.75" thickBo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</row>
    <row r="319" spans="1:231" ht="15.75" thickBo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</row>
    <row r="320" spans="1:231" ht="15.75" thickBo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</row>
    <row r="321" spans="1:231" ht="15.75" thickBo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</row>
    <row r="322" spans="1:231" ht="15.75" thickBo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</row>
    <row r="323" spans="1:231" ht="15.75" thickBo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</row>
    <row r="324" spans="1:231" ht="15.75" thickBo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</row>
    <row r="325" spans="1:231" ht="15.75" thickBo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</row>
    <row r="326" spans="1:231" ht="15.75" thickBo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</row>
    <row r="327" spans="1:231" ht="15.75" thickBo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</row>
    <row r="328" spans="1:231" ht="15.75" thickBo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</row>
    <row r="329" spans="1:231" ht="15.75" thickBo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</row>
    <row r="330" spans="1:231" ht="15.75" thickBo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</row>
    <row r="331" spans="1:231" ht="15.75" thickBo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</row>
    <row r="332" spans="1:231" ht="15.75" thickBo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</row>
    <row r="333" spans="1:231" ht="15.75" thickBo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</row>
    <row r="334" spans="1:231" ht="15.75" thickBo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</row>
    <row r="335" spans="1:231" ht="15.75" thickBo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</row>
    <row r="336" spans="1:231" ht="15.75" thickBo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</row>
    <row r="337" spans="1:231" ht="15.75" thickBo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</row>
    <row r="338" spans="1:231" ht="15.75" thickBo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</row>
    <row r="339" spans="1:231" ht="15.75" thickBo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</row>
    <row r="340" spans="1:231" ht="15.75" thickBo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</row>
    <row r="341" spans="1:231" ht="15.75" thickBo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</row>
    <row r="342" spans="1:231" ht="15.75" thickBo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</row>
    <row r="343" spans="1:231" ht="15.75" thickBo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</row>
    <row r="344" spans="1:231" ht="15.75" thickBo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</row>
    <row r="345" spans="1:231" ht="15.75" thickBo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</row>
    <row r="346" spans="1:231" ht="15.75" thickBo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</row>
    <row r="347" spans="1:231" ht="15.75" thickBo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</row>
    <row r="348" spans="1:231" ht="15.75" thickBo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</row>
    <row r="349" spans="1:231" ht="15.75" thickBo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</row>
    <row r="350" spans="1:231" ht="15.75" thickBo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</row>
    <row r="351" spans="1:231" ht="15.75" thickBo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</row>
    <row r="352" spans="1:231" ht="15.75" thickBo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</row>
    <row r="353" spans="1:231" ht="15.75" thickBo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</row>
    <row r="354" spans="1:231" ht="15.75" thickBo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</row>
    <row r="355" spans="1:231" ht="15.75" thickBo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</row>
    <row r="356" spans="1:231" ht="15.75" thickBo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</row>
    <row r="357" spans="1:231" ht="15.75" thickBo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</row>
    <row r="358" spans="1:231" ht="15.75" thickBo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</row>
    <row r="359" spans="1:231" ht="15.75" thickBo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</row>
    <row r="360" spans="1:231" ht="15.75" thickBo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</row>
    <row r="361" spans="1:231" ht="15.75" thickBo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</row>
    <row r="362" spans="1:231" ht="15.75" thickBo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</row>
    <row r="363" spans="1:231" ht="15.75" thickBo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</row>
    <row r="364" spans="1:231" ht="15.75" thickBo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</row>
    <row r="365" spans="1:231" ht="15.75" thickBo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</row>
    <row r="366" spans="1:231" ht="15.75" thickBo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</row>
    <row r="367" spans="1:231" ht="15.75" thickBo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</row>
    <row r="368" spans="1:231" ht="15.75" thickBo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</row>
    <row r="369" spans="1:231" ht="15.75" thickBo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</row>
    <row r="370" spans="1:231" ht="15.75" thickBo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</row>
    <row r="371" spans="1:231" ht="15.75" thickBo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</row>
    <row r="372" spans="1:231" ht="15.75" thickBo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</row>
    <row r="373" spans="1:231" ht="15.75" thickBo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</row>
    <row r="374" spans="1:231" ht="15.75" thickBo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</row>
    <row r="375" spans="1:231" ht="15.75" thickBo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</row>
    <row r="376" spans="1:231" ht="15.75" thickBo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</row>
    <row r="377" spans="1:231" ht="15.75" thickBo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</row>
    <row r="378" spans="1:231" ht="15.75" thickBo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</row>
    <row r="379" spans="1:231" ht="15.75" thickBo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</row>
    <row r="380" spans="1:231" ht="15.75" thickBo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</row>
    <row r="381" spans="1:231" ht="15.75" thickBo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</row>
    <row r="382" spans="1:231" ht="15.75" thickBo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</row>
    <row r="383" spans="1:231" ht="15.75" thickBo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</row>
    <row r="384" spans="1:231" ht="15.75" thickBo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</row>
    <row r="385" spans="1:231" ht="15.75" thickBo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</row>
    <row r="386" spans="1:231" ht="15.75" thickBo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</row>
    <row r="387" spans="1:231" ht="15.75" thickBo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</row>
    <row r="388" spans="1:231" ht="15.75" thickBo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</row>
    <row r="389" spans="1:231" ht="15.75" thickBo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</row>
    <row r="390" spans="1:231" ht="15.75" thickBo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</row>
    <row r="391" spans="1:231" ht="15.75" thickBo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</row>
    <row r="392" spans="1:231" ht="15.75" thickBo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</row>
    <row r="393" spans="1:231" ht="15.75" thickBo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</row>
    <row r="394" spans="1:231" ht="15.75" thickBo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</row>
    <row r="395" spans="1:231" ht="15.75" thickBo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</row>
    <row r="396" spans="1:231" ht="15.75" thickBo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</row>
    <row r="397" spans="1:231" ht="15.75" thickBo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</row>
    <row r="398" spans="1:231" ht="15.75" thickBo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</row>
    <row r="399" spans="1:231" ht="15.75" thickBo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</row>
    <row r="400" spans="1:231" ht="15.75" thickBo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</row>
    <row r="401" spans="1:231" ht="15.75" thickBo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</row>
    <row r="402" spans="1:231" ht="15.75" thickBo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</row>
    <row r="403" spans="1:231" ht="15.75" thickBo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</row>
    <row r="404" spans="1:231" ht="15.75" thickBo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</row>
    <row r="405" spans="1:231" ht="15.75" thickBo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</row>
    <row r="406" spans="1:231" ht="15.75" thickBo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</row>
    <row r="407" spans="1:231" ht="15.75" thickBo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</row>
    <row r="408" spans="1:231" ht="15.75" thickBo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</row>
    <row r="409" spans="1:231" ht="15.75" thickBo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</row>
    <row r="410" spans="1:231" ht="15.75" thickBo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</row>
    <row r="411" spans="1:231" ht="15.75" thickBo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</row>
    <row r="412" spans="1:231" ht="15.75" thickBo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</row>
    <row r="413" spans="1:231" ht="15.75" thickBo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</row>
    <row r="414" spans="1:231" ht="15.75" thickBo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</row>
    <row r="415" spans="1:231" ht="15.75" thickBo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</row>
    <row r="416" spans="1:231" ht="15.75" thickBo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</row>
    <row r="417" spans="1:231" ht="15.75" thickBo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</row>
    <row r="418" spans="1:231" ht="15.75" thickBo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</row>
    <row r="419" spans="1:231" ht="15.75" thickBo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</row>
    <row r="420" spans="1:231" ht="15.75" thickBo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</row>
    <row r="421" spans="1:231" ht="15.75" thickBo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</row>
    <row r="422" spans="1:231" ht="15.75" thickBo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</row>
    <row r="423" spans="1:231" ht="15.75" thickBo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</row>
    <row r="424" spans="1:231" ht="15.75" thickBo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</row>
    <row r="425" spans="1:231" ht="15.75" thickBo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</row>
    <row r="426" spans="1:231" ht="15.75" thickBo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</row>
    <row r="427" spans="1:231" ht="15.75" thickBo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</row>
    <row r="428" spans="1:231" ht="15.75" thickBo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</row>
    <row r="429" spans="1:231" ht="15.75" thickBo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</row>
    <row r="430" spans="1:231" ht="15.75" thickBo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</row>
    <row r="431" spans="1:231" ht="15.75" thickBo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</row>
    <row r="432" spans="1:231" ht="15.75" thickBo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</row>
    <row r="433" spans="1:231" ht="15.75" thickBo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</row>
    <row r="434" spans="1:231" ht="15.75" thickBo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</row>
    <row r="435" spans="1:231" ht="15.75" thickBo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</row>
    <row r="436" spans="1:231" ht="15.75" thickBo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</row>
    <row r="437" spans="1:231" ht="15.75" thickBo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</row>
    <row r="438" spans="1:231" ht="15.75" thickBo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</row>
    <row r="439" spans="1:231" ht="15.75" thickBo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</row>
    <row r="440" spans="1:231" ht="15.75" thickBo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</row>
    <row r="441" spans="1:231" ht="15.75" thickBo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</row>
    <row r="442" spans="1:231" ht="15.75" thickBo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</row>
    <row r="443" spans="1:231" ht="15.75" thickBo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</row>
    <row r="444" spans="1:231" ht="15.75" thickBo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</row>
    <row r="445" spans="1:231" ht="15.75" thickBo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</row>
    <row r="446" spans="1:231" ht="15.75" thickBo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</row>
    <row r="447" spans="1:231" ht="15.75" thickBo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</row>
    <row r="448" spans="1:231" ht="15.75" thickBo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</row>
    <row r="449" spans="1:231" ht="15.75" thickBo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</row>
    <row r="450" spans="1:231" ht="15.75" thickBo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</row>
    <row r="451" spans="1:231" ht="15.75" thickBo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</row>
    <row r="452" spans="1:231" ht="15.75" thickBo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</row>
    <row r="453" spans="1:231" ht="15.75" thickBo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</row>
    <row r="454" spans="1:231" ht="15.75" thickBo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</row>
    <row r="455" spans="1:231" ht="15.75" thickBo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</row>
    <row r="456" spans="1:231" ht="15.75" thickBo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</row>
    <row r="457" spans="1:231" ht="15.75" thickBo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</row>
    <row r="458" spans="1:231" ht="15.75" thickBo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</row>
    <row r="459" spans="1:231" ht="15.75" thickBo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</row>
    <row r="460" spans="1:231" ht="15.75" thickBo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</row>
    <row r="461" spans="1:231" ht="15.75" thickBo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</row>
    <row r="462" spans="1:231" ht="15.75" thickBo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</row>
    <row r="463" spans="1:231" ht="15.75" thickBo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</row>
    <row r="464" spans="1:231" ht="15.75" thickBo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</row>
    <row r="465" spans="1:231" ht="15.75" thickBo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</row>
    <row r="466" spans="1:231" ht="15.75" thickBo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</row>
    <row r="467" spans="1:231" ht="15.75" thickBo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</row>
    <row r="468" spans="1:231" ht="15.75" thickBo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</row>
    <row r="469" spans="1:231" ht="15.75" thickBo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</row>
    <row r="470" spans="1:231" ht="15.75" thickBo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</row>
    <row r="471" spans="1:231" ht="15.75" thickBo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</row>
    <row r="472" spans="1:231" ht="15.75" thickBo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</row>
    <row r="473" spans="1:231" ht="15.75" thickBo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</row>
    <row r="474" spans="1:231" ht="15.75" thickBo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</row>
    <row r="475" spans="1:231" ht="15.75" thickBo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</row>
    <row r="476" spans="1:231" ht="15.75" thickBo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</row>
    <row r="477" spans="1:231" ht="15.75" thickBo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</row>
    <row r="478" spans="1:231" ht="15.75" thickBo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</row>
    <row r="479" spans="1:231" ht="15.75" thickBo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</row>
    <row r="480" spans="1:231" ht="15.75" thickBo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</row>
    <row r="481" spans="1:231" ht="15.75" thickBo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</row>
    <row r="482" spans="1:231" ht="15.75" thickBo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</row>
    <row r="483" spans="1:231" ht="15.75" thickBo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</row>
    <row r="484" spans="1:231" ht="15.75" thickBo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</row>
    <row r="485" spans="1:231" ht="15.75" thickBo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</row>
    <row r="486" spans="1:231" ht="15.75" thickBo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</row>
    <row r="487" spans="1:231" ht="15.75" thickBo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</row>
    <row r="488" spans="1:231" ht="15.75" thickBo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</row>
    <row r="489" spans="1:231" ht="15.75" thickBo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</row>
    <row r="490" spans="1:231" ht="15.75" thickBo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</row>
    <row r="491" spans="1:231" ht="15.75" thickBo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</row>
    <row r="492" spans="1:231" ht="15.75" thickBo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</row>
    <row r="493" spans="1:231" ht="15.75" thickBo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</row>
    <row r="494" spans="1:231" ht="15.75" thickBo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</row>
    <row r="495" spans="1:231" ht="15.75" thickBo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</row>
    <row r="496" spans="1:231" ht="15.75" thickBo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</row>
    <row r="497" spans="1:231" ht="15.75" thickBo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</row>
    <row r="498" spans="1:231" ht="15.75" thickBo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</row>
    <row r="499" spans="1:231" ht="15.75" thickBo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</row>
    <row r="500" spans="1:231" ht="15.75" thickBo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</row>
    <row r="501" spans="1:231" ht="15.75" thickBo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</row>
    <row r="502" spans="1:231" ht="15.75" thickBo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</row>
    <row r="503" spans="1:231" ht="15.75" thickBo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</row>
    <row r="504" spans="1:231" ht="15.75" thickBo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</row>
    <row r="505" spans="1:231" ht="15.75" thickBo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</row>
    <row r="506" spans="1:231" ht="15.75" thickBo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</row>
    <row r="507" spans="1:231" ht="15.75" thickBo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</row>
    <row r="508" spans="1:231" ht="15.75" thickBo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</row>
    <row r="509" spans="1:231" ht="15.75" thickBo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</row>
    <row r="510" spans="1:231" ht="15.75" thickBo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</row>
    <row r="511" spans="1:231" ht="15.75" thickBo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</row>
    <row r="512" spans="1:231" ht="15.75" thickBo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</row>
    <row r="513" spans="1:231" ht="15.75" thickBo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</row>
    <row r="514" spans="1:231" ht="15.75" thickBo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</row>
    <row r="515" spans="1:231" ht="15.75" thickBo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</row>
    <row r="516" spans="1:231" ht="15.75" thickBo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</row>
    <row r="517" spans="1:231" ht="15.75" thickBo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</row>
    <row r="518" spans="1:231" ht="15.75" thickBo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</row>
    <row r="519" spans="1:231" ht="15.75" thickBo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</row>
    <row r="520" spans="1:231" ht="15.75" thickBo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</row>
    <row r="521" spans="1:231" ht="15.75" thickBo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</row>
    <row r="522" spans="1:231" ht="15.75" thickBo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</row>
    <row r="523" spans="1:231" ht="15.75" thickBo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</row>
    <row r="524" spans="1:231" ht="15.75" thickBo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</row>
    <row r="525" spans="1:231" ht="15.75" thickBo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</row>
    <row r="526" spans="1:231" ht="15.75" thickBo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</row>
    <row r="527" spans="1:231" ht="15.75" thickBo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</row>
    <row r="528" spans="1:231" ht="15.75" thickBo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</row>
    <row r="529" spans="1:231" ht="15.75" thickBo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</row>
    <row r="530" spans="1:231" ht="15.75" thickBo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</row>
    <row r="531" spans="1:231" ht="15.75" thickBo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</row>
    <row r="532" spans="1:231" ht="15.75" thickBo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</row>
    <row r="533" spans="1:231" ht="15.75" thickBo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</row>
    <row r="534" spans="1:231" ht="15.75" thickBo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</row>
    <row r="535" spans="1:231" ht="15.75" thickBo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</row>
    <row r="536" spans="1:231" ht="15.75" thickBo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</row>
    <row r="537" spans="1:231" ht="15.75" thickBo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</row>
    <row r="538" spans="1:231" ht="15.75" thickBo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</row>
    <row r="539" spans="1:231" ht="15.75" thickBo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</row>
    <row r="540" spans="1:231" ht="15.75" thickBo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</row>
    <row r="541" spans="1:231" ht="15.75" thickBo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</row>
    <row r="542" spans="1:231" ht="15.75" thickBo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</row>
    <row r="543" spans="1:231" ht="15.75" thickBo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</row>
    <row r="544" spans="1:231" ht="15.75" thickBo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</row>
    <row r="545" spans="1:231" ht="15.75" thickBo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</row>
    <row r="546" spans="1:231" ht="15.75" thickBo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</row>
    <row r="547" spans="1:231" ht="15.75" thickBo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</row>
    <row r="548" spans="1:231" ht="15.75" thickBo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</row>
    <row r="549" spans="1:231" ht="15.75" thickBo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</row>
    <row r="550" spans="1:231" ht="15.75" thickBo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</row>
    <row r="551" spans="1:231" ht="15.75" thickBo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</row>
    <row r="552" spans="1:231" ht="15.75" thickBo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</row>
    <row r="553" spans="1:231" ht="15.75" thickBo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</row>
    <row r="554" spans="1:231" ht="15.75" thickBo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</row>
    <row r="555" spans="1:231" ht="15.75" thickBo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</row>
    <row r="556" spans="1:231" ht="15.75" thickBo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</row>
    <row r="557" spans="1:231" ht="15.75" thickBo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</row>
    <row r="558" spans="1:231" ht="15.75" thickBo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</row>
    <row r="559" spans="1:231" ht="15.75" thickBo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</row>
    <row r="560" spans="1:231" ht="15.75" thickBo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</row>
    <row r="561" spans="1:231" ht="15.75" thickBo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</row>
    <row r="562" spans="1:231" ht="15.75" thickBo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</row>
    <row r="563" spans="1:231" ht="15.75" thickBo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</row>
    <row r="564" spans="1:231" ht="15.75" thickBo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</row>
    <row r="565" spans="1:231" ht="15.75" thickBo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</row>
    <row r="566" spans="1:231" ht="15.75" thickBo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</row>
    <row r="567" spans="1:231" ht="15.75" thickBo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</row>
    <row r="568" spans="1:231" ht="15.75" thickBo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</row>
    <row r="569" spans="1:231" ht="15.75" thickBo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</row>
    <row r="570" spans="1:231" ht="15.75" thickBo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</row>
    <row r="571" spans="1:231" ht="15.75" thickBo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</row>
    <row r="572" spans="1:231" ht="15.75" thickBo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</row>
    <row r="573" spans="1:231" ht="15.75" thickBo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</row>
    <row r="574" spans="1:231" ht="15.75" thickBo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</row>
    <row r="575" spans="1:231" ht="15.75" thickBo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</row>
    <row r="576" spans="1:231" ht="15.75" thickBo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</row>
    <row r="577" spans="1:231" ht="15.75" thickBo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</row>
    <row r="578" spans="1:231" ht="15.75" thickBo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</row>
    <row r="579" spans="1:231" ht="15.75" thickBo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</row>
    <row r="580" spans="1:231" ht="15.75" thickBo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</row>
    <row r="581" spans="1:231" ht="15.75" thickBo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</row>
    <row r="582" spans="1:231" ht="15.75" thickBo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</row>
    <row r="583" spans="1:231" ht="15.75" thickBo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</row>
    <row r="584" spans="1:231" ht="15.75" thickBo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</row>
    <row r="585" spans="1:231" ht="15.75" thickBo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</row>
    <row r="586" spans="1:231" ht="15.75" thickBo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</row>
    <row r="587" spans="1:231" ht="15.75" thickBo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</row>
    <row r="588" spans="1:231" ht="15.75" thickBo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</row>
    <row r="589" spans="1:231" ht="15.75" thickBo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</row>
    <row r="590" spans="1:231" ht="15.75" thickBo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</row>
    <row r="591" spans="1:231" ht="15.75" thickBo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</row>
    <row r="592" spans="1:231" ht="15.75" thickBo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</row>
    <row r="593" spans="1:231" ht="15.75" thickBo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</row>
    <row r="594" spans="1:231" ht="15.75" thickBo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</row>
    <row r="595" spans="1:231" ht="15.75" thickBo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</row>
    <row r="596" spans="1:231" ht="15.75" thickBo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</row>
    <row r="597" spans="1:231" ht="15.75" thickBo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</row>
    <row r="598" spans="1:231" ht="15.75" thickBo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</row>
    <row r="599" spans="1:231" ht="15.75" thickBo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</row>
    <row r="600" spans="1:231" ht="15.75" thickBo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</row>
    <row r="601" spans="1:231" ht="15.75" thickBo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</row>
    <row r="602" spans="1:231" ht="15.75" thickBo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</row>
    <row r="603" spans="1:231" ht="15.75" thickBo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</row>
    <row r="604" spans="1:231" ht="15.75" thickBo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</row>
    <row r="605" spans="1:231" ht="15.75" thickBo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</row>
    <row r="606" spans="1:231" ht="15.75" thickBo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</row>
    <row r="607" spans="1:231" ht="15.75" thickBo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</row>
    <row r="608" spans="1:231" ht="15.75" thickBo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</row>
    <row r="609" spans="1:231" ht="15.75" thickBo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</row>
    <row r="610" spans="1:231" ht="15.75" thickBo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</row>
    <row r="611" spans="1:231" ht="15.75" thickBo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</row>
    <row r="612" spans="1:231" ht="15.75" thickBo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</row>
    <row r="613" spans="1:231" ht="15.75" thickBo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</row>
    <row r="614" spans="1:231" ht="15.75" thickBo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</row>
    <row r="615" spans="1:231" ht="15.75" thickBo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</row>
    <row r="616" spans="1:231" ht="15.75" thickBo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</row>
    <row r="617" spans="1:231" ht="15.75" thickBo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</row>
    <row r="618" spans="1:231" ht="15.75" thickBo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</row>
    <row r="619" spans="1:231" ht="15.75" thickBo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</row>
    <row r="620" spans="1:231" ht="15.75" thickBo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</row>
    <row r="621" spans="1:231" ht="15.75" thickBo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</row>
    <row r="622" spans="1:231" ht="15.75" thickBo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</row>
    <row r="623" spans="1:231" ht="15.75" thickBo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</row>
    <row r="624" spans="1:231" ht="15.75" thickBo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</row>
    <row r="625" spans="1:231" ht="15.75" thickBo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</row>
    <row r="626" spans="1:231" ht="15.75" thickBo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</row>
    <row r="627" spans="1:231" ht="15.75" thickBo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</row>
    <row r="628" spans="1:231" ht="15.75" thickBo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</row>
    <row r="629" spans="1:231" ht="15.75" thickBo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</row>
    <row r="630" spans="1:231" ht="15.75" thickBo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</row>
    <row r="631" spans="1:231" ht="15.75" thickBo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</row>
    <row r="632" spans="1:231" ht="15.75" thickBo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</row>
    <row r="633" spans="1:231" ht="15.75" thickBo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</row>
    <row r="634" spans="1:231" ht="15.75" thickBo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</row>
    <row r="635" spans="1:231" ht="15.75" thickBo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</row>
    <row r="636" spans="1:231" ht="15.75" thickBo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</row>
    <row r="637" spans="1:231" ht="15.75" thickBo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</row>
    <row r="638" spans="1:231" ht="15.75" thickBo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</row>
    <row r="639" spans="1:231" ht="15.75" thickBo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</row>
    <row r="640" spans="1:231" ht="15.75" thickBo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</row>
    <row r="641" spans="1:231" ht="15.75" thickBo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</row>
    <row r="642" spans="1:231" ht="15.75" thickBo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</row>
    <row r="643" spans="1:231" ht="15.75" thickBo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</row>
    <row r="644" spans="1:231" ht="15.75" thickBo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</row>
    <row r="645" spans="1:231" ht="15.75" thickBo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</row>
    <row r="646" spans="1:231" ht="15.75" thickBo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</row>
    <row r="647" spans="1:231" ht="15.75" thickBo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</row>
    <row r="648" spans="1:231" ht="15.75" thickBo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</row>
    <row r="649" spans="1:231" ht="15.75" thickBo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</row>
    <row r="650" spans="1:231" ht="15.75" thickBo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</row>
    <row r="651" spans="1:231" ht="15.75" thickBo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</row>
    <row r="652" spans="1:231" ht="15.75" thickBo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</row>
    <row r="653" spans="1:231" ht="15.75" thickBo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</row>
    <row r="654" spans="1:231" ht="15.75" thickBo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</row>
    <row r="655" spans="1:231" ht="15.75" thickBo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  <c r="GA655" s="11"/>
      <c r="GB655" s="11"/>
      <c r="GC655" s="11"/>
      <c r="GD655" s="11"/>
      <c r="GE655" s="11"/>
      <c r="GF655" s="11"/>
      <c r="GG655" s="11"/>
      <c r="GH655" s="11"/>
      <c r="GI655" s="11"/>
      <c r="GJ655" s="11"/>
      <c r="GK655" s="11"/>
      <c r="GL655" s="11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</row>
    <row r="656" spans="1:231" ht="15.75" thickBo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  <c r="GA656" s="11"/>
      <c r="GB656" s="11"/>
      <c r="GC656" s="11"/>
      <c r="GD656" s="11"/>
      <c r="GE656" s="11"/>
      <c r="GF656" s="11"/>
      <c r="GG656" s="11"/>
      <c r="GH656" s="11"/>
      <c r="GI656" s="11"/>
      <c r="GJ656" s="11"/>
      <c r="GK656" s="11"/>
      <c r="GL656" s="11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</row>
    <row r="657" spans="1:231" ht="15.75" thickBo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</row>
    <row r="658" spans="1:231" ht="15.75" thickBo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</row>
    <row r="659" spans="1:231" ht="15.75" thickBo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</row>
    <row r="660" spans="1:231" ht="15.75" thickBo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</row>
    <row r="661" spans="1:231" ht="15.75" thickBo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</row>
    <row r="662" spans="1:231" ht="15.75" thickBo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</row>
    <row r="663" spans="1:231" ht="15.75" thickBo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</row>
    <row r="664" spans="1:231" ht="15.75" thickBo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</row>
    <row r="665" spans="1:231" ht="15.75" thickBo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</row>
    <row r="666" spans="1:231" ht="15.75" thickBo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</row>
    <row r="667" spans="1:231" ht="15.75" thickBo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</row>
    <row r="668" spans="1:231" ht="15.75" thickBo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</row>
    <row r="669" spans="1:231" ht="15.75" thickBo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</row>
    <row r="670" spans="1:231" ht="15.75" thickBo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</row>
    <row r="671" spans="1:231" ht="15.75" thickBo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</row>
    <row r="672" spans="1:231" ht="15.75" thickBo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</row>
    <row r="673" spans="1:231" ht="15.75" thickBo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</row>
    <row r="674" spans="1:231" ht="15.75" thickBo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</row>
    <row r="675" spans="1:231" ht="15.75" thickBo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</row>
    <row r="676" spans="1:231" ht="15.75" thickBo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</row>
    <row r="677" spans="1:231" ht="15.75" thickBo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</row>
    <row r="678" spans="1:231" ht="15.75" thickBo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</row>
    <row r="679" spans="1:231" ht="15.75" thickBo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</row>
    <row r="680" spans="1:231" ht="15.75" thickBo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</row>
    <row r="681" spans="1:231" ht="15.75" thickBo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</row>
    <row r="682" spans="1:231" ht="15.75" thickBo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</row>
    <row r="683" spans="1:231" ht="15.75" thickBo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</row>
    <row r="684" spans="1:231" ht="15.75" thickBo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</row>
    <row r="685" spans="1:231" ht="15.75" thickBo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</row>
    <row r="686" spans="1:231" ht="15.75" thickBo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</row>
    <row r="687" spans="1:231" ht="15.75" thickBo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</row>
    <row r="688" spans="1:231" ht="15.75" thickBo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</row>
    <row r="689" spans="1:231" ht="15.75" thickBo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</row>
    <row r="690" spans="1:231" ht="15.75" thickBo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</row>
    <row r="691" spans="1:231" ht="15.75" thickBo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</row>
    <row r="692" spans="1:231" ht="15.75" thickBo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</row>
    <row r="693" spans="1:231" ht="15.75" thickBo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</row>
    <row r="694" spans="1:231" ht="15.75" thickBo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</row>
    <row r="695" spans="1:231" ht="15.75" thickBo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</row>
    <row r="696" spans="1:231" ht="15.75" thickBo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</row>
    <row r="697" spans="1:231" ht="15.75" thickBo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</row>
    <row r="698" spans="1:231" ht="15.75" thickBo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</row>
    <row r="699" spans="1:231" ht="15.75" thickBo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</row>
    <row r="700" spans="1:231" ht="15.75" thickBo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</row>
    <row r="701" spans="1:231" ht="15.75" thickBo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</row>
    <row r="702" spans="1:231" ht="15.75" thickBo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</row>
    <row r="703" spans="1:231" ht="15.75" thickBo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</row>
    <row r="704" spans="1:231" ht="15.75" thickBo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</row>
    <row r="705" spans="1:231" ht="15.75" thickBo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</row>
    <row r="706" spans="1:231" ht="15.75" thickBo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</row>
    <row r="707" spans="1:231" ht="15.75" thickBo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</row>
    <row r="708" spans="1:231" ht="15.75" thickBo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</row>
    <row r="709" spans="1:231" ht="15.75" thickBo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</row>
    <row r="710" spans="1:231" ht="15.75" thickBo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</row>
    <row r="711" spans="1:231" ht="15.75" thickBo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</row>
    <row r="712" spans="1:231" ht="15.75" thickBo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</row>
    <row r="713" spans="1:231" ht="15.75" thickBo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</row>
    <row r="714" spans="1:231" ht="15.75" thickBo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</row>
    <row r="715" spans="1:231" ht="15.75" thickBo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</row>
    <row r="716" spans="1:231" ht="15.75" thickBo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</row>
    <row r="717" spans="1:231" ht="15.75" thickBo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</row>
    <row r="718" spans="1:231" ht="15.75" thickBo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</row>
    <row r="719" spans="1:231" ht="15.75" thickBo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</row>
    <row r="720" spans="1:231" ht="15.75" thickBo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</row>
    <row r="721" spans="1:231" ht="15.75" thickBo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</row>
    <row r="722" spans="1:231" ht="15.75" thickBo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</row>
    <row r="723" spans="1:231" ht="15.75" thickBo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</row>
    <row r="724" spans="1:231" ht="15.75" thickBo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</row>
    <row r="725" spans="1:231" ht="15.75" thickBo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</row>
    <row r="726" spans="1:231" ht="15.75" thickBo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</row>
    <row r="727" spans="1:231" ht="15.75" thickBo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</row>
    <row r="728" spans="1:231" ht="15.75" thickBo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</row>
    <row r="729" spans="1:231" ht="15.75" thickBo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</row>
    <row r="730" spans="1:231" ht="15.75" thickBo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</row>
    <row r="731" spans="1:231" ht="15.75" thickBo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</row>
    <row r="732" spans="1:231" ht="15.75" thickBo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</row>
    <row r="733" spans="1:231" ht="15.75" thickBo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</row>
    <row r="734" spans="1:231" ht="15.75" thickBo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</row>
    <row r="735" spans="1:231" ht="15.75" thickBo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</row>
    <row r="736" spans="1:231" ht="15.75" thickBo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</row>
    <row r="737" spans="1:231" ht="15.75" thickBo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</row>
    <row r="738" spans="1:231" ht="15.75" thickBo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</row>
    <row r="739" spans="1:231" ht="15.75" thickBo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</row>
    <row r="740" spans="1:231" ht="15.75" thickBo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</row>
    <row r="741" spans="1:231" ht="15.75" thickBo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</row>
    <row r="742" spans="1:231" ht="15.75" thickBo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</row>
    <row r="743" spans="1:231" ht="15.75" thickBo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</row>
    <row r="744" spans="1:231" ht="15.75" thickBo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</row>
    <row r="745" spans="1:231" ht="15.75" thickBo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</row>
    <row r="746" spans="1:231" ht="15.75" thickBo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</row>
    <row r="747" spans="1:231" ht="15.75" thickBo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</row>
    <row r="748" spans="1:231" ht="15.75" thickBo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</row>
    <row r="749" spans="1:231" ht="15.75" thickBo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</row>
    <row r="750" spans="1:231" ht="15.75" thickBo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</row>
    <row r="751" spans="1:231" ht="15.75" thickBo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</row>
    <row r="752" spans="1:231" ht="15.75" thickBo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</row>
    <row r="753" spans="1:231" ht="15.75" thickBo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</row>
    <row r="754" spans="1:231" ht="15.75" thickBo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</row>
    <row r="755" spans="1:231" ht="15.75" thickBo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</row>
    <row r="756" spans="1:231" ht="15.75" thickBo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</row>
    <row r="757" spans="1:231" ht="15.75" thickBo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</row>
    <row r="758" spans="1:231" ht="15.75" thickBo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</row>
    <row r="759" spans="1:231" ht="15.75" thickBo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</row>
    <row r="760" spans="1:231" ht="15.75" thickBo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</row>
    <row r="761" spans="1:231" ht="15.75" thickBo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</row>
    <row r="762" spans="1:231" ht="15.75" thickBo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</row>
    <row r="763" spans="1:231" ht="15.75" thickBo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</row>
    <row r="764" spans="1:231" ht="15.75" thickBo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</row>
    <row r="765" spans="1:231" ht="15.75" thickBo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</row>
    <row r="766" spans="1:231" ht="15.75" thickBo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</row>
    <row r="767" spans="1:231" ht="15.75" thickBo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</row>
    <row r="768" spans="1:231" ht="15.75" thickBo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</row>
    <row r="769" spans="1:231" ht="15.75" thickBo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</row>
    <row r="770" spans="1:231" ht="15.75" thickBo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</row>
    <row r="771" spans="1:231" ht="15.75" thickBo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</row>
    <row r="772" spans="1:231" ht="15.75" thickBo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</row>
    <row r="773" spans="1:231" ht="15.75" thickBo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</row>
    <row r="774" spans="1:231" ht="15.75" thickBo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</row>
    <row r="775" spans="1:231" ht="15.75" thickBo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</row>
    <row r="776" spans="1:231" ht="15.75" thickBo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</row>
    <row r="777" spans="1:231" ht="15.75" thickBo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</row>
    <row r="778" spans="1:231" ht="15.75" thickBo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</row>
    <row r="779" spans="1:231" ht="15.75" thickBo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</row>
    <row r="780" spans="1:231" ht="15.75" thickBo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</row>
    <row r="781" spans="1:231" ht="15.75" thickBo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</row>
    <row r="782" spans="1:231" ht="15.75" thickBo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</row>
    <row r="783" spans="1:231" ht="15.75" thickBo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</row>
    <row r="784" spans="1:231" ht="15.75" thickBo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</row>
    <row r="785" spans="1:231" ht="15.75" thickBo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</row>
    <row r="786" spans="1:231" ht="15.75" thickBo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</row>
    <row r="787" spans="1:231" ht="15.75" thickBo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</row>
    <row r="788" spans="1:231" ht="15.75" thickBo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</row>
    <row r="789" spans="1:231" ht="15.75" thickBo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</row>
    <row r="790" spans="1:231" ht="15.75" thickBo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</row>
    <row r="791" spans="1:231" ht="15.75" thickBo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</row>
    <row r="792" spans="1:231" ht="15.75" thickBo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</row>
    <row r="793" spans="1:231" ht="15.75" thickBo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</row>
    <row r="794" spans="1:231" ht="15.75" thickBo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</row>
    <row r="795" spans="1:231" ht="15.75" thickBo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</row>
    <row r="796" spans="1:231" ht="15.75" thickBo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</row>
    <row r="797" spans="1:231" ht="15.75" thickBo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</row>
    <row r="798" spans="1:231" ht="15.75" thickBo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</row>
    <row r="799" spans="1:231" ht="15.75" thickBo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</row>
    <row r="800" spans="1:231" ht="15.75" thickBo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</row>
    <row r="801" spans="1:231" ht="15.75" thickBo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</row>
    <row r="802" spans="1:231" ht="15.75" thickBo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</row>
    <row r="803" spans="1:231" ht="15.75" thickBo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</row>
    <row r="804" spans="1:231" ht="15.75" thickBo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</row>
    <row r="805" spans="1:231" ht="15.75" thickBo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</row>
    <row r="806" spans="1:231" ht="15.75" thickBo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</row>
    <row r="807" spans="1:231" ht="15.75" thickBo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</row>
    <row r="808" spans="1:231" ht="15.75" thickBo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</row>
    <row r="809" spans="1:231" ht="15.75" thickBo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</row>
    <row r="810" spans="1:231" ht="15.75" thickBo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</row>
    <row r="811" spans="1:231" ht="15.75" thickBo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</row>
    <row r="812" spans="1:231" ht="15.75" thickBo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</row>
    <row r="813" spans="1:231" ht="15.75" thickBo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</row>
    <row r="814" spans="1:231" ht="15.75" thickBo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</row>
    <row r="815" spans="1:231" ht="15.75" thickBo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</row>
    <row r="816" spans="1:231" ht="15.75" thickBo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</row>
    <row r="817" spans="1:231" ht="15.75" thickBo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</row>
    <row r="818" spans="1:231" ht="15.75" thickBo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</row>
    <row r="819" spans="1:231" ht="15.75" thickBo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</row>
    <row r="820" spans="1:231" ht="15.75" thickBo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</row>
    <row r="821" spans="1:231" ht="15.75" thickBo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</row>
    <row r="822" spans="1:231" ht="15.75" thickBo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</row>
    <row r="823" spans="1:231" ht="15.75" thickBo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</row>
    <row r="824" spans="1:231" ht="15.75" thickBo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</row>
    <row r="825" spans="1:231" ht="15.75" thickBo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</row>
    <row r="826" spans="1:231" ht="15.75" thickBo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</row>
    <row r="827" spans="1:231" ht="15.75" thickBo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</row>
    <row r="828" spans="1:231" ht="15.75" thickBo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</row>
    <row r="829" spans="1:231" ht="15.75" thickBo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</row>
    <row r="830" spans="1:231" ht="15.75" thickBo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</row>
    <row r="831" spans="1:231" ht="15.75" thickBo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</row>
    <row r="832" spans="1:231" ht="15.75" thickBo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</row>
    <row r="833" spans="1:231" ht="15.75" thickBo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</row>
    <row r="834" spans="1:231" ht="15.75" thickBo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</row>
    <row r="835" spans="1:231" ht="15.75" thickBo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</row>
    <row r="836" spans="1:231" ht="15.75" thickBo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</row>
    <row r="837" spans="1:231" ht="15.75" thickBo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</row>
    <row r="838" spans="1:231" ht="15.75" thickBo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</row>
    <row r="839" spans="1:231" ht="15.75" thickBo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</row>
    <row r="840" spans="1:231" ht="15.75" thickBo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</row>
    <row r="841" spans="1:231" ht="15.75" thickBo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</row>
    <row r="842" spans="1:231" ht="15.75" thickBo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</row>
    <row r="843" spans="1:231" ht="15.75" thickBo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</row>
    <row r="844" spans="1:231" ht="15.75" thickBo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</row>
    <row r="845" spans="1:231" ht="15.75" thickBo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</row>
    <row r="846" spans="1:231" ht="15.75" thickBo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</row>
    <row r="847" spans="1:231" ht="15.75" thickBo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</row>
    <row r="848" spans="1:231" ht="15.75" thickBo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</row>
    <row r="849" spans="1:231" ht="15.75" thickBo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</row>
    <row r="850" spans="1:231" ht="15.75" thickBo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</row>
    <row r="851" spans="1:231" ht="15.75" thickBo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</row>
    <row r="852" spans="1:231" ht="15.75" thickBo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</row>
    <row r="853" spans="1:231" ht="15.75" thickBo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</row>
    <row r="854" spans="1:231" ht="15.75" thickBo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</row>
    <row r="855" spans="1:231" ht="15.75" thickBo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</row>
    <row r="856" spans="1:231" ht="15.75" thickBo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</row>
    <row r="857" spans="1:231" ht="15.75" thickBo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</row>
    <row r="858" spans="1:231" ht="15.75" thickBo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</row>
    <row r="859" spans="1:231" ht="15.75" thickBo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</row>
    <row r="860" spans="1:231" ht="15.75" thickBo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</row>
    <row r="861" spans="1:231" ht="15.75" thickBo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</row>
    <row r="862" spans="1:231" ht="15.75" thickBo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</row>
    <row r="863" spans="1:231" ht="15.75" thickBo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</row>
    <row r="864" spans="1:231" ht="15.75" thickBo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</row>
    <row r="865" spans="1:231" ht="15.75" thickBo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</row>
    <row r="866" spans="1:231" ht="15.75" thickBo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</row>
    <row r="867" spans="1:231" ht="15.75" thickBo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</row>
    <row r="868" spans="1:231" ht="15.75" thickBo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</row>
    <row r="869" spans="1:231" ht="15.75" thickBo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</row>
    <row r="870" spans="1:231" ht="15.75" thickBo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</row>
    <row r="871" spans="1:231" ht="15.75" thickBo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</row>
    <row r="872" spans="1:231" ht="15.75" thickBo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</row>
    <row r="873" spans="1:231" ht="15.75" thickBo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</row>
    <row r="874" spans="1:231" ht="15.75" thickBo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</row>
    <row r="875" spans="1:231" ht="15.75" thickBo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</row>
    <row r="876" spans="1:231" ht="15.75" thickBo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</row>
    <row r="877" spans="1:231" ht="15.75" thickBo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</row>
    <row r="878" spans="1:231" ht="15.75" thickBo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</row>
    <row r="879" spans="1:231" ht="15.75" thickBo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</row>
    <row r="880" spans="1:231" ht="15.75" thickBo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</row>
    <row r="881" spans="1:231" ht="15.75" thickBo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</row>
    <row r="882" spans="1:231" ht="15.75" thickBo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</row>
    <row r="883" spans="1:231" ht="15.75" thickBo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</row>
    <row r="884" spans="1:231" ht="15.75" thickBo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</row>
    <row r="885" spans="1:231" ht="15.75" thickBo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</row>
    <row r="886" spans="1:231" ht="15.75" thickBo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</row>
    <row r="887" spans="1:231" ht="15.75" thickBo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</row>
    <row r="888" spans="1:231" ht="15.75" thickBo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</row>
    <row r="889" spans="1:231" ht="15.75" thickBo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</row>
    <row r="890" spans="1:231" ht="15.75" thickBo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</row>
    <row r="891" spans="1:231" ht="15.75" thickBo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</row>
    <row r="892" spans="1:231" ht="15.75" thickBo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</row>
    <row r="893" spans="1:231" ht="15.75" thickBo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</row>
    <row r="894" spans="1:231" ht="15.75" thickBo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</row>
    <row r="895" spans="1:231" ht="15.75" thickBo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</row>
    <row r="896" spans="1:231" ht="15.75" thickBo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</row>
    <row r="897" spans="1:231" ht="15.75" thickBo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</row>
    <row r="898" spans="1:231" ht="15.75" thickBo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</row>
    <row r="899" spans="1:231" ht="15.75" thickBo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</row>
    <row r="900" spans="1:231" ht="15.75" thickBo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</row>
    <row r="901" spans="1:231" ht="15.75" thickBo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</row>
    <row r="902" spans="1:231" ht="15.75" thickBo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</row>
    <row r="903" spans="1:231" ht="15.75" thickBo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</row>
    <row r="904" spans="1:231" ht="15.75" thickBo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</row>
    <row r="905" spans="1:231" ht="15.75" thickBo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</row>
    <row r="906" spans="1:231" ht="15.75" thickBo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</row>
    <row r="907" spans="1:231" ht="15.75" thickBo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</row>
    <row r="908" spans="1:231" ht="15.75" thickBo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</row>
    <row r="909" spans="1:231" ht="15.75" thickBo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</row>
    <row r="910" spans="1:231" ht="15.75" thickBo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</row>
    <row r="911" spans="1:231" ht="15.75" thickBo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</row>
    <row r="912" spans="1:231" ht="15.75" thickBo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</row>
    <row r="913" spans="1:231" ht="15.75" thickBo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</row>
    <row r="914" spans="1:231" ht="15.75" thickBo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</row>
    <row r="915" spans="1:231" ht="15.75" thickBo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</row>
    <row r="916" spans="1:231" ht="15.75" thickBo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</row>
    <row r="917" spans="1:231" ht="15.75" thickBo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</row>
    <row r="918" spans="1:231" ht="15.75" thickBo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</row>
    <row r="919" spans="1:231" ht="15.75" thickBo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</row>
    <row r="920" spans="1:231" ht="15.75" thickBo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</row>
    <row r="921" spans="1:231" ht="15.75" thickBo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</row>
    <row r="922" spans="1:231" ht="15.75" thickBo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</row>
    <row r="923" spans="1:231" ht="15.75" thickBo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</row>
    <row r="924" spans="1:231" ht="15.75" thickBo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</row>
    <row r="925" spans="1:231" ht="15.75" thickBo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</row>
    <row r="926" spans="1:231" ht="15.75" thickBo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</row>
    <row r="927" spans="1:231" ht="15.75" thickBo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</row>
    <row r="928" spans="1:231" ht="15.75" thickBo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</row>
    <row r="929" spans="1:231" ht="15.75" thickBo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</row>
    <row r="930" spans="1:231" ht="15.75" thickBo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</row>
    <row r="931" spans="1:231" ht="15.75" thickBo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</row>
    <row r="932" spans="1:231" ht="15.75" thickBo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</row>
    <row r="933" spans="1:231" ht="15.75" thickBo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</row>
    <row r="934" spans="1:231" ht="15.75" thickBo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</row>
    <row r="935" spans="1:231" ht="15.75" thickBo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</row>
    <row r="936" spans="1:231" ht="15.75" thickBo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</row>
    <row r="937" spans="1:231" ht="15.75" thickBo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</row>
    <row r="938" spans="1:231" ht="15.75" thickBo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</row>
    <row r="939" spans="1:231" ht="15.75" thickBo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</row>
    <row r="940" spans="1:231" ht="15.75" thickBo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</row>
    <row r="941" spans="1:231" ht="15.75" thickBo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</row>
    <row r="942" spans="1:231" ht="15.75" thickBo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</row>
    <row r="943" spans="1:231" ht="15.75" thickBo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</row>
    <row r="944" spans="1:231" ht="15.75" thickBo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</row>
    <row r="945" spans="1:231" ht="15.75" thickBo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</row>
    <row r="946" spans="1:231" ht="15.75" thickBo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</row>
    <row r="947" spans="1:231" ht="15.75" thickBo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</row>
    <row r="948" spans="1:231" ht="15.75" thickBo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</row>
    <row r="949" spans="1:231" ht="15.75" thickBo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</row>
    <row r="950" spans="1:231" ht="15.75" thickBo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</row>
    <row r="951" spans="1:231" ht="15.75" thickBo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</row>
    <row r="952" spans="1:231" ht="15.75" thickBo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</row>
    <row r="953" spans="1:231" ht="15.75" thickBo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</row>
    <row r="954" spans="1:231" ht="15.75" thickBo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</row>
    <row r="955" spans="1:231" ht="15.75" thickBo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</row>
    <row r="956" spans="1:231" ht="15.75" thickBo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</row>
    <row r="957" spans="1:231" ht="15.75" thickBo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</row>
    <row r="958" spans="1:231" ht="15.75" thickBo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</row>
    <row r="959" spans="1:231" ht="15.75" thickBo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</row>
    <row r="960" spans="1:231" ht="15.75" thickBo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</row>
    <row r="961" spans="1:231" ht="15.75" thickBo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</row>
    <row r="962" spans="1:231" ht="15.75" thickBo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</row>
    <row r="963" spans="1:231" ht="15.75" thickBo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</row>
    <row r="964" spans="1:231" ht="15.75" thickBo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</row>
    <row r="965" spans="1:231" ht="15.75" thickBo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</row>
    <row r="966" spans="1:231" ht="15.75" thickBo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</row>
    <row r="967" spans="1:231" ht="15.75" thickBo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</row>
    <row r="968" spans="1:231" ht="15.75" thickBo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</row>
    <row r="969" spans="1:231" ht="15.75" thickBo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</row>
    <row r="970" spans="1:231" ht="15.75" thickBo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</row>
    <row r="971" spans="1:231" ht="15.75" thickBo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</row>
    <row r="972" spans="1:231" ht="15.75" thickBo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</row>
    <row r="973" spans="1:231" ht="15.75" thickBo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</row>
    <row r="974" spans="1:231" ht="15.75" thickBo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</row>
    <row r="975" spans="1:231" ht="15.75" thickBo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</row>
    <row r="976" spans="1:231" ht="15.75" thickBo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</row>
    <row r="977" spans="1:231" ht="15.75" thickBo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</row>
    <row r="978" spans="1:231" ht="15.75" thickBo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</row>
    <row r="979" spans="1:231" ht="15.75" thickBo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</row>
    <row r="980" spans="1:231" ht="15.75" thickBo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</row>
    <row r="981" spans="1:231" ht="15.75" thickBo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</row>
    <row r="982" spans="1:231" ht="15.75" thickBo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</row>
    <row r="983" spans="1:231" ht="15.75" thickBo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</row>
    <row r="984" spans="1:231" ht="15.75" thickBo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</row>
    <row r="985" spans="1:231" ht="15.75" thickBo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</row>
    <row r="986" spans="1:231" ht="15.75" thickBo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</row>
    <row r="987" spans="1:231" ht="15.75" thickBo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</row>
    <row r="988" spans="1:231" ht="15.75" thickBo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</row>
    <row r="989" spans="1:231" ht="15.75" thickBo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</row>
    <row r="990" spans="1:231" ht="15.75" thickBo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</row>
    <row r="991" spans="1:231" ht="15.75" thickBo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</row>
    <row r="992" spans="1:231" ht="15.75" thickBo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</row>
    <row r="993" spans="1:231" ht="15.75" thickBo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</row>
    <row r="994" spans="1:231" ht="15.75" thickBo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</row>
    <row r="995" spans="1:231" ht="15.75" thickBo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</row>
    <row r="996" spans="1:231" ht="15.75" thickBo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</row>
    <row r="997" spans="1:231" ht="15.75" thickBo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</row>
    <row r="998" spans="1:231" ht="15.75" thickBo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</row>
    <row r="999" spans="1:231" ht="15.75" thickBo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</row>
    <row r="1000" spans="1:231" ht="15.75" thickBo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</row>
    <row r="1001" spans="1:231" ht="15.75" thickBot="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</row>
    <row r="1002" spans="1:231" ht="15.75" thickBo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</row>
    <row r="1003" spans="1:231" ht="15.75" thickBot="1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</row>
    <row r="1004" spans="1:231" ht="15.75" thickBot="1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</row>
    <row r="1005" spans="1:231" ht="15.75" thickBot="1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</row>
  </sheetData>
  <mergeCells count="60">
    <mergeCell ref="CR3:CS3"/>
    <mergeCell ref="AH3:AI3"/>
    <mergeCell ref="AJ3:AK3"/>
    <mergeCell ref="AL3:AM3"/>
    <mergeCell ref="AN3:AO3"/>
    <mergeCell ref="AP3:AQ3"/>
    <mergeCell ref="AR3:AS3"/>
    <mergeCell ref="CT30:CU30"/>
    <mergeCell ref="CT3:CU3"/>
    <mergeCell ref="CV3:CW3"/>
    <mergeCell ref="CX3:CY3"/>
    <mergeCell ref="AH30:AI30"/>
    <mergeCell ref="AJ30:AK30"/>
    <mergeCell ref="AL30:AM30"/>
    <mergeCell ref="AN30:AO30"/>
    <mergeCell ref="AP30:AQ30"/>
    <mergeCell ref="AR30:AS30"/>
    <mergeCell ref="CH30:CI30"/>
    <mergeCell ref="CH3:CI3"/>
    <mergeCell ref="CJ3:CK3"/>
    <mergeCell ref="CL3:CM3"/>
    <mergeCell ref="CN3:CO3"/>
    <mergeCell ref="CP3:CQ3"/>
    <mergeCell ref="CV57:CW57"/>
    <mergeCell ref="CV30:CW30"/>
    <mergeCell ref="CX30:CY30"/>
    <mergeCell ref="AH57:AI57"/>
    <mergeCell ref="AJ57:AK57"/>
    <mergeCell ref="AL57:AM57"/>
    <mergeCell ref="AN57:AO57"/>
    <mergeCell ref="AP57:AQ57"/>
    <mergeCell ref="AR57:AS57"/>
    <mergeCell ref="CH57:CI57"/>
    <mergeCell ref="CJ57:CK57"/>
    <mergeCell ref="CJ30:CK30"/>
    <mergeCell ref="CL30:CM30"/>
    <mergeCell ref="CN30:CO30"/>
    <mergeCell ref="CP30:CQ30"/>
    <mergeCell ref="CR30:CS30"/>
    <mergeCell ref="CX83:CY83"/>
    <mergeCell ref="CX57:CY57"/>
    <mergeCell ref="AH83:AI83"/>
    <mergeCell ref="AJ83:AK83"/>
    <mergeCell ref="AL83:AM83"/>
    <mergeCell ref="AN83:AO83"/>
    <mergeCell ref="AP83:AQ83"/>
    <mergeCell ref="AR83:AS83"/>
    <mergeCell ref="CH83:CI83"/>
    <mergeCell ref="CJ83:CK83"/>
    <mergeCell ref="CL83:CM83"/>
    <mergeCell ref="CL57:CM57"/>
    <mergeCell ref="CN57:CO57"/>
    <mergeCell ref="CP57:CQ57"/>
    <mergeCell ref="CR57:CS57"/>
    <mergeCell ref="CT57:CU57"/>
    <mergeCell ref="CN83:CO83"/>
    <mergeCell ref="CP83:CQ83"/>
    <mergeCell ref="CR83:CS83"/>
    <mergeCell ref="CT83:CU83"/>
    <mergeCell ref="CV83:CW83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KolAnt</vt:lpstr>
      <vt:lpstr>KolAnt2</vt:lpstr>
      <vt:lpstr>RO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Александра Титова</dc:creator>
  <cp:lastModifiedBy>Александра Титова</cp:lastModifiedBy>
  <dcterms:created xsi:type="dcterms:W3CDTF">2022-10-03T16:49:31Z</dcterms:created>
  <dcterms:modified xsi:type="dcterms:W3CDTF">2022-11-21T11:41:42Z</dcterms:modified>
</cp:coreProperties>
</file>